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yer\Desktop\STRIX\VALDŠTEJN\pasport\"/>
    </mc:Choice>
  </mc:AlternateContent>
  <bookViews>
    <workbookView xWindow="120" yWindow="90" windowWidth="28620" windowHeight="13170"/>
  </bookViews>
  <sheets>
    <sheet name="Průzkumný list" sheetId="2" r:id="rId1"/>
  </sheets>
  <externalReferences>
    <externalReference r:id="rId2"/>
  </externalReferences>
  <definedNames>
    <definedName name="_xlnm._FilterDatabase" localSheetId="0" hidden="1">'Průzkumný list'!$A$4:$E$25</definedName>
    <definedName name="cetnost_opadavani">'[1]Metodika SHS'!$J$4:$J$9</definedName>
    <definedName name="_xlnm.Print_Area" localSheetId="0">'Průzkumný list'!$A$1:$H$34</definedName>
    <definedName name="odlucnost">'[1]Metodika SHS'!$F$4:$F$9</definedName>
    <definedName name="stav_masivu">'[1]Metodika SHS'!$E$4:$E$9</definedName>
    <definedName name="vegetace">'[1]Metodika SHS'!$I$4:$I$9</definedName>
    <definedName name="voda">'[1]Metodika SHS'!$H$4:$H$9</definedName>
  </definedNames>
  <calcPr calcId="162913"/>
</workbook>
</file>

<file path=xl/calcChain.xml><?xml version="1.0" encoding="utf-8"?>
<calcChain xmlns="http://schemas.openxmlformats.org/spreadsheetml/2006/main">
  <c r="A22" i="2" l="1"/>
  <c r="A14" i="2"/>
  <c r="F24" i="2"/>
  <c r="F23" i="2"/>
  <c r="F22" i="2"/>
  <c r="F21" i="2"/>
  <c r="F20" i="2"/>
  <c r="F19" i="2"/>
  <c r="F18" i="2"/>
  <c r="F17" i="2"/>
  <c r="F16" i="2"/>
  <c r="F15" i="2"/>
  <c r="F14" i="2"/>
  <c r="A24" i="2"/>
  <c r="A23" i="2"/>
  <c r="A21" i="2"/>
  <c r="A20" i="2"/>
  <c r="A19" i="2"/>
  <c r="A18" i="2"/>
  <c r="A17" i="2"/>
  <c r="A16" i="2"/>
  <c r="A15" i="2"/>
  <c r="F25" i="2" l="1"/>
  <c r="D25" i="2" s="1"/>
</calcChain>
</file>

<file path=xl/sharedStrings.xml><?xml version="1.0" encoding="utf-8"?>
<sst xmlns="http://schemas.openxmlformats.org/spreadsheetml/2006/main" count="246" uniqueCount="215">
  <si>
    <t>Bodová klasifikace</t>
  </si>
  <si>
    <t>Hlavní - generelní sklon svahu</t>
  </si>
  <si>
    <t>Výška skalního svahu</t>
  </si>
  <si>
    <t>Geomorfologická stavba</t>
  </si>
  <si>
    <t>Základní popis stavu masívu</t>
  </si>
  <si>
    <t>Průměrná vzdálenost ploch odlučnosti masívu</t>
  </si>
  <si>
    <t>Sklon ploch odlučnosti v povaze od vodorovné roviny</t>
  </si>
  <si>
    <t>Vodní aktivita</t>
  </si>
  <si>
    <t>Expozice svahu</t>
  </si>
  <si>
    <t>Rozrušující vliv vegetace</t>
  </si>
  <si>
    <t xml:space="preserve">Četnost opadávání </t>
  </si>
  <si>
    <t>Vzdálenost paty svahu od ohroženého prostoru</t>
  </si>
  <si>
    <t>RSR-PR                         (point rating)</t>
  </si>
  <si>
    <t>RSR                           (hodnocení stavu)</t>
  </si>
  <si>
    <t>méně jak 35°</t>
  </si>
  <si>
    <t>méně jak 3 m</t>
  </si>
  <si>
    <t>spodní partie svahu je tvořena zemním svahem, za horní hranou vlastního skalního svahu přechází opět v zemní svah</t>
  </si>
  <si>
    <t>skalní svah je makroskopicky celistvý, puklinový systém je uzavřený</t>
  </si>
  <si>
    <t>více jak 800 mm</t>
  </si>
  <si>
    <t>skalní svah bez výrazného systému ploch odlučnosti</t>
  </si>
  <si>
    <t>bez přítomnosti vody</t>
  </si>
  <si>
    <t>expozice s mírným střídáním přímého slunečního osvětlení, mírné zimní období, skalní svah je kryt vegetací či zástavbou</t>
  </si>
  <si>
    <t xml:space="preserve">bez vegetace či s ojedinělými křovinami </t>
  </si>
  <si>
    <t>bez zaznamenaného opadu</t>
  </si>
  <si>
    <t>více jak 20 m</t>
  </si>
  <si>
    <t>≤ 28</t>
  </si>
  <si>
    <t>stabilní stav</t>
  </si>
  <si>
    <t>35°- 50°</t>
  </si>
  <si>
    <t>3 - 8 m</t>
  </si>
  <si>
    <t>skalní svah je makroskopicky celistvý s lokálním výskytem poruchových partií</t>
  </si>
  <si>
    <t>250 - 800 mm</t>
  </si>
  <si>
    <t>systém odlučnosti je ukloněn -15° až +15°</t>
  </si>
  <si>
    <t>lokálně či plošně vlhké, v zimě zamrzání v puklinách bez projevu na povrchu</t>
  </si>
  <si>
    <t>vegetací porostlé v lokálním rozsahu, či část plochy skalního masívu</t>
  </si>
  <si>
    <t>20 - 15 m</t>
  </si>
  <si>
    <t>50° -75°</t>
  </si>
  <si>
    <t>8 - 15 m</t>
  </si>
  <si>
    <t>skalní stěna tvoří jediný morfologický celek od paty po horní hranu, za horní hranou svahu může mírně přecházet v zemní svah</t>
  </si>
  <si>
    <t>skalní svah je poměrně celistvý s maloplošným výskytem málo výrazných poruchových partií</t>
  </si>
  <si>
    <t>75 - 250 mm</t>
  </si>
  <si>
    <t>systém odlučnosti je ukloněn -15° až -75° - do svahu</t>
  </si>
  <si>
    <t>silné erozní působení vody, lokální slabé výrony z puklin, vodní aktivita vázána na srážky</t>
  </si>
  <si>
    <t>expozice s častým střídáním slunečního osvětlení, mírné až střední zimy, skalní svah je odkrytý</t>
  </si>
  <si>
    <t>porostlé křovinami a drobným náletem</t>
  </si>
  <si>
    <t>ojedinělý opad - dokumentováno 1 x za 25 let</t>
  </si>
  <si>
    <t>7,5 - 15 m</t>
  </si>
  <si>
    <t>29 - 42</t>
  </si>
  <si>
    <t>stav bdělosti</t>
  </si>
  <si>
    <t>75° - 85°</t>
  </si>
  <si>
    <t>15 -25 m</t>
  </si>
  <si>
    <t>skalní masív je celistvý jen v lokálním rozsahu, maloplošné zastoupení významných poruchových partií</t>
  </si>
  <si>
    <t>75 - 250 mm - se sekundárním výrazným systémem diskontinuit</t>
  </si>
  <si>
    <t>skalní svah s viditelným výrazným všesměrným systémem odlučnosti</t>
  </si>
  <si>
    <t>lokální výrony vody v puklinách, slabá erozní činnost, v zimě tvorba malých ledopádů</t>
  </si>
  <si>
    <t>hustě porostlé náletem a křovinami</t>
  </si>
  <si>
    <t>zřídkavý opad - opadávání je dokumentováno 1x za 5 let</t>
  </si>
  <si>
    <t>3 - 7,5 m</t>
  </si>
  <si>
    <t>43 - 58</t>
  </si>
  <si>
    <t>stav podmínečně labilní</t>
  </si>
  <si>
    <t>více jak 85° s převisy členitosti do 0,5 m</t>
  </si>
  <si>
    <t>25 -75 m</t>
  </si>
  <si>
    <t>skalní svah je od paty sklonově členitý s přímým přechodem do poloskalního až zemního svahu, horní hrana svahu není zřetelná</t>
  </si>
  <si>
    <t>skalní masív postižen plošně výraznými poruchami, jen lokální výskyt kompaktního materiálu, části masívu jsou viditelně odděleny od mateřské části</t>
  </si>
  <si>
    <t>20 - 75 mm</t>
  </si>
  <si>
    <t>systém odlučnosti je ukloněn +75°  až +90°  až -75° až -90°</t>
  </si>
  <si>
    <t>slabé výrony vody z puklin v kombinaci se významnou erozní či povrchovou aktivitou vody, v zimě tvorba výrazných ledopádů</t>
  </si>
  <si>
    <t>expozice odkrytého skalního svahu s částečným denním slunečním osvětlením, střední až silné zimní období</t>
  </si>
  <si>
    <t>plošně porostlé náletem s lokálním výskytem vzrostlých stromů</t>
  </si>
  <si>
    <t xml:space="preserve">pravidelné  - po zimním období a po vydatných srážkách </t>
  </si>
  <si>
    <t>1,5 - 3 m</t>
  </si>
  <si>
    <t>59 - 69</t>
  </si>
  <si>
    <t>kriticky labilní stav</t>
  </si>
  <si>
    <t>více jak 85° s převisy členitosti nad 0,5 m</t>
  </si>
  <si>
    <t>více jak 75 m</t>
  </si>
  <si>
    <t>skalní masív je silně až extrémně porušený na jednotlivé fragmenty a části až charakteru štěrku</t>
  </si>
  <si>
    <t>méně jak 20 mm</t>
  </si>
  <si>
    <t>systém odlučnosti je ukloněn  +15° až +75° - ze svahu</t>
  </si>
  <si>
    <t>silné výrony vody z puklin, nahodilá silná erozní činnost či trvalá povrchová aktivita vody, v zimě zamrzání skalní stěny masivními ledopády</t>
  </si>
  <si>
    <t>expozice skalního svahu  s částečným až celodenním slunečním osvětlením, silné zimní období, horské prostředí</t>
  </si>
  <si>
    <t>silně celoplošně porostlé vegetací, hlavně náletem a vzrostlými stromy</t>
  </si>
  <si>
    <t>časté - neustálý opad</t>
  </si>
  <si>
    <t>méně jak 1,5 m</t>
  </si>
  <si>
    <t>70 ≤</t>
  </si>
  <si>
    <t>havarijní stav</t>
  </si>
  <si>
    <t>GEOTECHNICKÝ POPIS</t>
  </si>
  <si>
    <t>AKCE, ÚKOL</t>
  </si>
  <si>
    <t>Typ a stav ohroženého prostoru</t>
  </si>
  <si>
    <t>Charakter akumulačního prostoru</t>
  </si>
  <si>
    <t>ZÁKLADNÍ MAKROSKOPICKÝ POPIS</t>
  </si>
  <si>
    <t xml:space="preserve">Množství rozvolněného materiálu: </t>
  </si>
  <si>
    <t>Schopnost a povaha akumulačního prostoru</t>
  </si>
  <si>
    <t>u paty skalní ho svahu není prostor pro akumulaci napadané suti</t>
  </si>
  <si>
    <t>u paty skalního svahu je velmi omezený prostor pro akumulaci - pouze instalaci bariérových prvků</t>
  </si>
  <si>
    <t>u paty skalního svahu je omezený prostor pro akumulaci - je možný drobný opad či upravit opatřeními</t>
  </si>
  <si>
    <t>u paty skalního svahu vhodný prostor pro zajištění akumulace napadané suti</t>
  </si>
  <si>
    <t>mezi patou svahu a ohroženým prostorem je dostatečný prostor pro zachycení či zpomalení padající suti</t>
  </si>
  <si>
    <t>mezi patou svahu a ohroženým prostorem vzdálenost více jak 15 m</t>
  </si>
  <si>
    <t>Dálnice, rychlostní komunikace, silnice pro motorová vozidla</t>
  </si>
  <si>
    <t>Silnice I. třídy</t>
  </si>
  <si>
    <t>Silnice II. třídy</t>
  </si>
  <si>
    <t>Silnice III. třídy</t>
  </si>
  <si>
    <t>Místní komunikace</t>
  </si>
  <si>
    <t>Účelové a ostatní komunikace</t>
  </si>
  <si>
    <t>Tranzitní železniční koridory</t>
  </si>
  <si>
    <t>Tratě celostátní</t>
  </si>
  <si>
    <t>Regionální tratě</t>
  </si>
  <si>
    <t>Lokální a účelové trati</t>
  </si>
  <si>
    <t>Občanské stavby</t>
  </si>
  <si>
    <t>Průmyslové objekty</t>
  </si>
  <si>
    <t>Přírodní parky a přírodní krajinné zóny</t>
  </si>
  <si>
    <t>Specifické zóny ochrany prostředí</t>
  </si>
  <si>
    <t>Komerční objekty</t>
  </si>
  <si>
    <t>Hrady</t>
  </si>
  <si>
    <t>Zámky</t>
  </si>
  <si>
    <t>Církevní stavby</t>
  </si>
  <si>
    <t>Památkově chráněné zóny</t>
  </si>
  <si>
    <t>Archeologicky významné lokality</t>
  </si>
  <si>
    <t>Národní parky</t>
  </si>
  <si>
    <t>Evropvsky významné lokality</t>
  </si>
  <si>
    <t>Chráněné krajinné oblasti</t>
  </si>
  <si>
    <t>Přírodní rezervace</t>
  </si>
  <si>
    <t>Fragmentace</t>
  </si>
  <si>
    <t>0 - 32 mm</t>
  </si>
  <si>
    <t>0 - 63 mm</t>
  </si>
  <si>
    <t>suťová pole</t>
  </si>
  <si>
    <t>0 - 250 mm</t>
  </si>
  <si>
    <t>125 - 750 mm s přítomností jemné frakce</t>
  </si>
  <si>
    <t>500 - 800 mm s přítomností malých úlomků</t>
  </si>
  <si>
    <t>600 - 2200 mm</t>
  </si>
  <si>
    <t>více jak 2200 mm</t>
  </si>
  <si>
    <t>skalní věže a bloky objemu více jak 10 m3</t>
  </si>
  <si>
    <t>Charakter odlučnosti a porušení skalního masívu</t>
  </si>
  <si>
    <t>Po - polyderická</t>
  </si>
  <si>
    <t>Ta - deskovitá</t>
  </si>
  <si>
    <t>Pr - hranolovitá</t>
  </si>
  <si>
    <t>Fl - vrásová</t>
  </si>
  <si>
    <t>Eq - kostkovitá</t>
  </si>
  <si>
    <t>Rh - kosoúhlá</t>
  </si>
  <si>
    <t>Co - sloupcovitá</t>
  </si>
  <si>
    <t>Nízké riziko</t>
  </si>
  <si>
    <t>Střední riziko</t>
  </si>
  <si>
    <t>Vysoké riziko</t>
  </si>
  <si>
    <t>Nepřijatelné riziko</t>
  </si>
  <si>
    <t>Množství rozvolněného materiálu</t>
  </si>
  <si>
    <t>Kraj:</t>
  </si>
  <si>
    <t>Provozní staničení:</t>
  </si>
  <si>
    <t>Obec, katastr:</t>
  </si>
  <si>
    <t>Přípustná míra zajištění</t>
  </si>
  <si>
    <t>částečná sanace řešící jen dílčí stabilitní problém, ale nezabezpečí celkovou stabilitu celého svahu do budoucna (sanace havarijního stavu)</t>
  </si>
  <si>
    <t>60% - je možné opadávání bloků pod zajištěnou clonou či pád bloků do bariér, bez ohrožení prostoru za linií opatření</t>
  </si>
  <si>
    <t>70% - opadávání bloků pod bariérou a pád bloků do bariéry, vypuštění středně pravděpodobného vývoje pádu za bariéru</t>
  </si>
  <si>
    <t>80% - sunutí a malý posun bloků pod zajištěním, pád bloků do bariéry, vypuštění málo pravděpodobného vývoje pádu za bariéru</t>
  </si>
  <si>
    <t>90% - pád bloků do bariéry, vypuštění nízko pravděpodobného vývoje pádu za bariéru</t>
  </si>
  <si>
    <t>100% - celkové zajištění s vyloučením uvolnění či pádu bloků za linii zajištění</t>
  </si>
  <si>
    <t>Přístupnost pro techniku a pracovníky</t>
  </si>
  <si>
    <t xml:space="preserve">přístup vhodný </t>
  </si>
  <si>
    <t xml:space="preserve">přístup podmínečný </t>
  </si>
  <si>
    <t>přístup ztížený</t>
  </si>
  <si>
    <t>přístup náročný</t>
  </si>
  <si>
    <t>Specifikace míry rozevření puklin horninového masívu</t>
  </si>
  <si>
    <t>O1 Velmi velká - více jak 200 mm</t>
  </si>
  <si>
    <t>O2 Velká - 60 až 200 mm</t>
  </si>
  <si>
    <t>O3 Středně velká - 20 až 60 mm</t>
  </si>
  <si>
    <t>O4 Středně malá - 6 až 20 mm</t>
  </si>
  <si>
    <t>O5 Malá - 2 až 6 mm</t>
  </si>
  <si>
    <t>O6 Velmi malá - méně jak 2 mm</t>
  </si>
  <si>
    <t>Vlastník pozemků, kde vznikl problém</t>
  </si>
  <si>
    <t>specifikace typu majitele pozemků, na nichž vznikl geohazard</t>
  </si>
  <si>
    <t>soukromý sektor - fyzické osoby, občané a občanská sdružení</t>
  </si>
  <si>
    <t>právnické osoby - ostatní právnické osoby soukromého sektoru</t>
  </si>
  <si>
    <t>státní organizace - krajský úřad, městské či obecní správy, státní správa, příspěvkové organizace apod.</t>
  </si>
  <si>
    <t>Vlastník ohrožených či poškozených pozemků</t>
  </si>
  <si>
    <t>specifikace typu majitele pozemků ohrožených geohazardem</t>
  </si>
  <si>
    <t>státní organizace - krajský úřad, městské či obecní správy, státní správa, příspěvkové organizace  apod.</t>
  </si>
  <si>
    <t>Specifikace prostoru:</t>
  </si>
  <si>
    <r>
      <t>planární - více jak 200 m</t>
    </r>
    <r>
      <rPr>
        <vertAlign val="superscript"/>
        <sz val="11"/>
        <color indexed="9"/>
        <rFont val="Calibri"/>
        <family val="2"/>
        <charset val="238"/>
      </rPr>
      <t>3</t>
    </r>
  </si>
  <si>
    <r>
      <t>blokové - 50 - 200 m</t>
    </r>
    <r>
      <rPr>
        <vertAlign val="superscript"/>
        <sz val="11"/>
        <color indexed="9"/>
        <rFont val="Calibri"/>
        <family val="2"/>
        <charset val="238"/>
      </rPr>
      <t>3</t>
    </r>
  </si>
  <si>
    <r>
      <t>nadměrné - od 20 - 50 m</t>
    </r>
    <r>
      <rPr>
        <vertAlign val="superscript"/>
        <sz val="11"/>
        <color indexed="9"/>
        <rFont val="Calibri"/>
        <family val="2"/>
        <charset val="238"/>
      </rPr>
      <t>3</t>
    </r>
  </si>
  <si>
    <r>
      <t>značné - od 5 - 20 m</t>
    </r>
    <r>
      <rPr>
        <vertAlign val="superscript"/>
        <sz val="11"/>
        <color indexed="9"/>
        <rFont val="Calibri"/>
        <family val="2"/>
        <charset val="238"/>
      </rPr>
      <t>3</t>
    </r>
  </si>
  <si>
    <r>
      <t>omezené - do 5 m</t>
    </r>
    <r>
      <rPr>
        <vertAlign val="superscript"/>
        <sz val="11"/>
        <color indexed="9"/>
        <rFont val="Calibri"/>
        <family val="2"/>
        <charset val="238"/>
      </rPr>
      <t>3</t>
    </r>
  </si>
  <si>
    <r>
      <t>malé - do 1 m</t>
    </r>
    <r>
      <rPr>
        <vertAlign val="superscript"/>
        <sz val="11"/>
        <color indexed="9"/>
        <rFont val="Calibri"/>
        <family val="2"/>
        <charset val="238"/>
      </rPr>
      <t>3</t>
    </r>
  </si>
  <si>
    <t>Mezistaniční úsek:</t>
  </si>
  <si>
    <t>Liberecký</t>
  </si>
  <si>
    <t>POZNÁMKY PASPORTIZACE, DOPORUČENÝ POSTUP</t>
  </si>
  <si>
    <t>RIZIKOVÉ HODNOCENÍ OBJEKTU</t>
  </si>
  <si>
    <t>FOTODOKUMENTACE OBJEKTU</t>
  </si>
  <si>
    <t xml:space="preserve">  ZÁKLADNÍ CHARAKTERISTIKA OBJEKTU</t>
  </si>
  <si>
    <t>Typ odlučnosti a predispozice:</t>
  </si>
  <si>
    <t>Charakter a velikost fragmentů skalního masívu:</t>
  </si>
  <si>
    <t>Specifikace míry rozevření puklin horninového masívu:</t>
  </si>
  <si>
    <t>Vazba na okolní urbanistické a přírodní celky:</t>
  </si>
  <si>
    <t>Hornina, výplně, dutiny, antropogenní zásahy:</t>
  </si>
  <si>
    <t>Přístupnost pro techniku:</t>
  </si>
  <si>
    <t>Typ a stav ohroženého prostoru:</t>
  </si>
  <si>
    <t>Reálná míra rizika:</t>
  </si>
  <si>
    <t>Riziko ohrožení lidského zdraví:</t>
  </si>
  <si>
    <t>Riziko ohrožení majetku:</t>
  </si>
  <si>
    <t>Rozměry (d x v):</t>
  </si>
  <si>
    <t>GPS souřadnice:</t>
  </si>
  <si>
    <t>Riziko aktivace řícení vlivem mimořádných klimatických podmínek:</t>
  </si>
  <si>
    <t>Charakter akumulačního prostoru:</t>
  </si>
  <si>
    <t>Přípustná míra zajištění:</t>
  </si>
  <si>
    <t>Množství rozvolněného materiálu:</t>
  </si>
  <si>
    <t>Hodnocení stavu skalního svahu:</t>
  </si>
  <si>
    <t>pískovec</t>
  </si>
  <si>
    <t>Turnov - Kadeřavec</t>
  </si>
  <si>
    <t>-</t>
  </si>
  <si>
    <t>50°33'44.712"N, 15°10'1.495"E</t>
  </si>
  <si>
    <t>Hrad Valdštejn</t>
  </si>
  <si>
    <t>Geotechnický průzkum a pasportizace skalního podloží pod areálem hradu</t>
  </si>
  <si>
    <t>vazba na areál hradu Valdštejn</t>
  </si>
  <si>
    <t>3. skalní blok</t>
  </si>
  <si>
    <t>půdorysné rozměry: 55 m x 8 m, výška 14 m</t>
  </si>
  <si>
    <t>malé - do 1 m3</t>
  </si>
  <si>
    <t>V prostoru hradní vyhlídky (za Romantickým palácem) se nachází borovice, která svými kořeny eroduje podloží hradu a je možný další propad.  Doporučujeme její odstranění.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</si>
</sst>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8F8F8"/>
      <name val="Calibri"/>
      <family val="2"/>
      <charset val="238"/>
      <scheme val="minor"/>
    </font>
    <font>
      <sz val="10"/>
      <color rgb="FFF8F8F8"/>
      <name val="Calibri"/>
      <family val="2"/>
      <charset val="238"/>
      <scheme val="minor"/>
    </font>
    <font>
      <b/>
      <sz val="11"/>
      <color rgb="FFF8F8F8"/>
      <name val="Calibri"/>
      <family val="2"/>
      <charset val="238"/>
      <scheme val="minor"/>
    </font>
    <font>
      <i/>
      <sz val="11"/>
      <color rgb="FFF8F8F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8F8F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6">
    <xf numFmtId="0" fontId="0" fillId="0" borderId="0" xfId="0"/>
    <xf numFmtId="0" fontId="0" fillId="2" borderId="0" xfId="0" applyFont="1" applyFill="1" applyBorder="1"/>
    <xf numFmtId="0" fontId="4" fillId="2" borderId="0" xfId="0" applyFont="1" applyFill="1" applyBorder="1"/>
    <xf numFmtId="0" fontId="5" fillId="2" borderId="0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 wrapText="1"/>
    </xf>
    <xf numFmtId="49" fontId="4" fillId="2" borderId="0" xfId="1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49" fontId="4" fillId="2" borderId="0" xfId="1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0" fillId="2" borderId="0" xfId="0" applyFill="1"/>
    <xf numFmtId="0" fontId="8" fillId="2" borderId="0" xfId="0" applyFont="1" applyFill="1"/>
    <xf numFmtId="0" fontId="8" fillId="2" borderId="0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2" borderId="0" xfId="0" applyFill="1" applyBorder="1"/>
    <xf numFmtId="0" fontId="9" fillId="2" borderId="0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1" fillId="4" borderId="1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/>
    </xf>
    <xf numFmtId="0" fontId="6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2209800</xdr:colOff>
      <xdr:row>0</xdr:row>
      <xdr:rowOff>19050</xdr:rowOff>
    </xdr:from>
    <xdr:to>
      <xdr:col>7</xdr:col>
      <xdr:colOff>133350</xdr:colOff>
      <xdr:row>1</xdr:row>
      <xdr:rowOff>247650</xdr:rowOff>
    </xdr:to>
    <xdr:pic>
      <xdr:nvPicPr>
        <xdr:cNvPr id="1094" name="Obrázek 0" descr="Logo NEMETON 2013.jpg">
          <a:extLst>
            <a:ext uri="{FF2B5EF4-FFF2-40B4-BE49-F238E27FC236}">
              <a16:creationId xmlns:a16="http://schemas.microsoft.com/office/drawing/2014/main" id="{17D1286E-AE83-4C9A-B512-25DB4220A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5" t="18634" r="7039" b="17390"/>
        <a:stretch>
          <a:fillRect/>
        </a:stretch>
      </xdr:blipFill>
      <xdr:spPr bwMode="auto">
        <a:xfrm>
          <a:off x="11382375" y="19050"/>
          <a:ext cx="14668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35720</xdr:colOff>
      <xdr:row>13</xdr:row>
      <xdr:rowOff>23814</xdr:rowOff>
    </xdr:from>
    <xdr:to>
      <xdr:col>7</xdr:col>
      <xdr:colOff>148029</xdr:colOff>
      <xdr:row>24</xdr:row>
      <xdr:rowOff>285749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6657515-40FE-44FB-B63F-EE30DC3D1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5439" y="2655095"/>
          <a:ext cx="3660371" cy="37980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4%20Projekty/09-10-099%20V&#218;%20sanace%20skaln&#237;ch%20svah&#367;/001%20Geotechnick&#225;%20&#269;&#225;st/06%20Formul&#225;&#345;e/Pasportiza&#269;n&#237;%20list%20NEMETON-vz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umentační list"/>
      <sheetName val="Metodika SHS"/>
    </sheetNames>
    <sheetDataSet>
      <sheetData sheetId="0"/>
      <sheetData sheetId="1">
        <row r="4">
          <cell r="E4" t="str">
            <v>celkově masívní R1 a R2</v>
          </cell>
          <cell r="F4" t="str">
            <v>více jak 800 mm</v>
          </cell>
          <cell r="H4" t="str">
            <v>bez přítonosti vody</v>
          </cell>
          <cell r="I4" t="str">
            <v>bez vlivu vegetace</v>
          </cell>
          <cell r="J4" t="str">
            <v>bez zaznamenaného opadu</v>
          </cell>
        </row>
        <row r="5">
          <cell r="E5" t="str">
            <v>celkově R3</v>
          </cell>
          <cell r="F5" t="str">
            <v>250 - 800 mm</v>
          </cell>
          <cell r="H5" t="str">
            <v>lokálně či plošně vlhké</v>
          </cell>
          <cell r="I5" t="str">
            <v xml:space="preserve">lokální porost křovinatý </v>
          </cell>
          <cell r="J5" t="str">
            <v>ojedinělý opad - dokumentováno 1 x za 25 let</v>
          </cell>
        </row>
        <row r="6">
          <cell r="E6" t="str">
            <v>komplex masívu R3 a R4, ojediněle R5</v>
          </cell>
          <cell r="F6" t="str">
            <v>75 - 250 mm</v>
          </cell>
          <cell r="H6" t="str">
            <v>lokální výrony vody v puklinách</v>
          </cell>
          <cell r="I6" t="str">
            <v>drobný nálet a křovinatý porost</v>
          </cell>
          <cell r="J6" t="str">
            <v>zřídkavý opad - opadávání je dokumentováno 1x za 5 let</v>
          </cell>
        </row>
        <row r="7">
          <cell r="E7" t="str">
            <v>celkově R4, s polohami R5</v>
          </cell>
          <cell r="F7" t="str">
            <v>75 - 250 mm - se sekundárním výrazným systémem diskontinuit</v>
          </cell>
          <cell r="H7" t="str">
            <v>silné erozní působení vody</v>
          </cell>
          <cell r="I7" t="str">
            <v>hustý nálet s puklinovým narušením kořenovým systémem</v>
          </cell>
        </row>
        <row r="8">
          <cell r="E8" t="str">
            <v>celkově R5, s polohami R6</v>
          </cell>
          <cell r="F8" t="str">
            <v>20 - 75 mm</v>
          </cell>
          <cell r="H8" t="str">
            <v>slabé výrony vody z puklin do 1 l/s</v>
          </cell>
          <cell r="I8" t="str">
            <v xml:space="preserve">hustý porost vzrostlým náletem v horní části svahu </v>
          </cell>
          <cell r="J8" t="str">
            <v xml:space="preserve">pravidelné  - po zimním období a po vydatných srážkách </v>
          </cell>
        </row>
        <row r="9">
          <cell r="E9" t="str">
            <v>celkově R5, R6 - přechod do rozložených zemin třídy G, S či F</v>
          </cell>
          <cell r="F9" t="str">
            <v>méně jak 20 mm</v>
          </cell>
          <cell r="H9" t="str">
            <v>silné výrony vody z puklin více jak 1 l/s</v>
          </cell>
          <cell r="I9" t="str">
            <v>silně plošně narušené vzrostlými stromy a kořenovým systémem</v>
          </cell>
          <cell r="J9" t="str">
            <v>časté - neustálý opad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884"/>
  <sheetViews>
    <sheetView tabSelected="1" topLeftCell="C19" zoomScale="80" zoomScaleNormal="80" workbookViewId="0">
      <selection activeCell="F30" sqref="F30:H34"/>
    </sheetView>
  </sheetViews>
  <sheetFormatPr defaultRowHeight="15" x14ac:dyDescent="0.25"/>
  <cols>
    <col min="1" max="2" width="10.7109375" customWidth="1"/>
    <col min="3" max="3" width="25.85546875" customWidth="1"/>
    <col min="4" max="4" width="47.140625" customWidth="1"/>
    <col min="5" max="5" width="14.42578125" customWidth="1"/>
    <col min="6" max="6" width="28.7109375" bestFit="1" customWidth="1"/>
    <col min="7" max="7" width="53.140625" customWidth="1"/>
    <col min="8" max="8" width="2.7109375" customWidth="1"/>
    <col min="9" max="9" width="185.28515625" customWidth="1"/>
    <col min="10" max="46" width="9.140625" hidden="1" customWidth="1"/>
    <col min="47" max="50" width="0" hidden="1" customWidth="1"/>
    <col min="51" max="51" width="6.85546875" hidden="1" customWidth="1"/>
    <col min="52" max="52" width="15.85546875" customWidth="1"/>
  </cols>
  <sheetData>
    <row r="1" spans="1:52" ht="21.95" customHeight="1" x14ac:dyDescent="0.25">
      <c r="A1" s="87" t="s">
        <v>85</v>
      </c>
      <c r="B1" s="88"/>
      <c r="C1" s="77" t="s">
        <v>208</v>
      </c>
      <c r="D1" s="78"/>
      <c r="E1" s="78"/>
      <c r="F1" s="79"/>
      <c r="G1" s="83"/>
      <c r="H1" s="84"/>
      <c r="I1" s="11"/>
      <c r="J1" s="11"/>
      <c r="K1" s="11"/>
      <c r="L1" s="11"/>
      <c r="M1" s="11"/>
      <c r="N1" s="11"/>
      <c r="O1" s="11"/>
      <c r="P1" s="1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11"/>
    </row>
    <row r="2" spans="1:52" ht="21.95" customHeight="1" thickBot="1" x14ac:dyDescent="0.3">
      <c r="A2" s="89"/>
      <c r="B2" s="90"/>
      <c r="C2" s="80" t="s">
        <v>209</v>
      </c>
      <c r="D2" s="81"/>
      <c r="E2" s="81"/>
      <c r="F2" s="82"/>
      <c r="G2" s="85"/>
      <c r="H2" s="86"/>
      <c r="I2" s="11"/>
      <c r="J2" s="11"/>
      <c r="K2" s="11"/>
      <c r="L2" s="11"/>
      <c r="M2" s="11"/>
      <c r="N2" s="11"/>
      <c r="O2" s="11"/>
      <c r="P2" s="1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3"/>
      <c r="AK2" s="3"/>
      <c r="AL2" s="3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11"/>
    </row>
    <row r="3" spans="1:52" ht="5.0999999999999996" customHeight="1" thickBot="1" x14ac:dyDescent="0.3">
      <c r="A3" s="12"/>
      <c r="B3" s="12"/>
      <c r="C3" s="13"/>
      <c r="D3" s="13"/>
      <c r="E3" s="13"/>
      <c r="F3" s="12"/>
      <c r="G3" s="11"/>
      <c r="H3" s="11"/>
      <c r="I3" s="11"/>
      <c r="J3" s="11"/>
      <c r="K3" s="11"/>
      <c r="L3" s="11"/>
      <c r="M3" s="11"/>
      <c r="N3" s="11"/>
      <c r="O3" s="11"/>
      <c r="P3" s="1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11"/>
    </row>
    <row r="4" spans="1:52" ht="15.95" customHeight="1" thickBot="1" x14ac:dyDescent="0.3">
      <c r="A4" s="35" t="s">
        <v>88</v>
      </c>
      <c r="B4" s="36"/>
      <c r="C4" s="36"/>
      <c r="D4" s="36"/>
      <c r="E4" s="36"/>
      <c r="F4" s="35" t="s">
        <v>186</v>
      </c>
      <c r="G4" s="36"/>
      <c r="H4" s="37"/>
      <c r="I4" s="11"/>
      <c r="J4" s="11"/>
      <c r="K4" s="11"/>
      <c r="L4" s="11"/>
      <c r="M4" s="11"/>
      <c r="N4" s="11"/>
      <c r="O4" s="11"/>
      <c r="P4" s="11"/>
      <c r="Q4" s="2"/>
      <c r="R4" s="2"/>
      <c r="S4" s="2"/>
      <c r="T4" s="4" t="s">
        <v>0</v>
      </c>
      <c r="U4" s="5" t="s">
        <v>1</v>
      </c>
      <c r="V4" s="5" t="s">
        <v>2</v>
      </c>
      <c r="W4" s="5" t="s">
        <v>3</v>
      </c>
      <c r="X4" s="5" t="s">
        <v>4</v>
      </c>
      <c r="Y4" s="5" t="s">
        <v>5</v>
      </c>
      <c r="Z4" s="5" t="s">
        <v>6</v>
      </c>
      <c r="AA4" s="5" t="s">
        <v>7</v>
      </c>
      <c r="AB4" s="5" t="s">
        <v>8</v>
      </c>
      <c r="AC4" s="5" t="s">
        <v>9</v>
      </c>
      <c r="AD4" s="5" t="s">
        <v>10</v>
      </c>
      <c r="AE4" s="5" t="s">
        <v>11</v>
      </c>
      <c r="AF4" s="5" t="s">
        <v>12</v>
      </c>
      <c r="AG4" s="5" t="s">
        <v>13</v>
      </c>
      <c r="AH4" s="2"/>
      <c r="AI4" s="91" t="s">
        <v>86</v>
      </c>
      <c r="AJ4" s="2" t="s">
        <v>97</v>
      </c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11"/>
    </row>
    <row r="5" spans="1:52" ht="20.100000000000001" customHeight="1" x14ac:dyDescent="0.25">
      <c r="A5" s="47" t="s">
        <v>187</v>
      </c>
      <c r="B5" s="48" t="s">
        <v>87</v>
      </c>
      <c r="C5" s="48"/>
      <c r="D5" s="48" t="s">
        <v>134</v>
      </c>
      <c r="E5" s="76"/>
      <c r="F5" s="14" t="s">
        <v>144</v>
      </c>
      <c r="G5" s="48" t="s">
        <v>182</v>
      </c>
      <c r="H5" s="76"/>
      <c r="I5" s="11"/>
      <c r="J5" s="11"/>
      <c r="K5" s="11"/>
      <c r="L5" s="11"/>
      <c r="M5" s="11"/>
      <c r="N5" s="11"/>
      <c r="O5" s="11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91"/>
      <c r="AJ5" s="2" t="s">
        <v>98</v>
      </c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11"/>
    </row>
    <row r="6" spans="1:52" ht="20.100000000000001" customHeight="1" x14ac:dyDescent="0.25">
      <c r="A6" s="40" t="s">
        <v>188</v>
      </c>
      <c r="B6" s="41"/>
      <c r="C6" s="41"/>
      <c r="D6" s="41" t="s">
        <v>126</v>
      </c>
      <c r="E6" s="71"/>
      <c r="F6" s="15" t="s">
        <v>146</v>
      </c>
      <c r="G6" s="41" t="s">
        <v>205</v>
      </c>
      <c r="H6" s="71"/>
      <c r="I6" s="11"/>
      <c r="J6" s="11"/>
      <c r="K6" s="11"/>
      <c r="L6" s="11"/>
      <c r="M6" s="11"/>
      <c r="N6" s="11"/>
      <c r="O6" s="11"/>
      <c r="P6" s="11"/>
      <c r="Q6" s="2"/>
      <c r="R6" s="2"/>
      <c r="S6" s="2"/>
      <c r="T6" s="4">
        <v>1</v>
      </c>
      <c r="U6" s="5" t="s">
        <v>14</v>
      </c>
      <c r="V6" s="5" t="s">
        <v>15</v>
      </c>
      <c r="W6" s="5" t="s">
        <v>16</v>
      </c>
      <c r="X6" s="5" t="s">
        <v>17</v>
      </c>
      <c r="Y6" s="5" t="s">
        <v>18</v>
      </c>
      <c r="Z6" s="5" t="s">
        <v>19</v>
      </c>
      <c r="AA6" s="5" t="s">
        <v>20</v>
      </c>
      <c r="AB6" s="5" t="s">
        <v>21</v>
      </c>
      <c r="AC6" s="5" t="s">
        <v>22</v>
      </c>
      <c r="AD6" s="5" t="s">
        <v>23</v>
      </c>
      <c r="AE6" s="5" t="s">
        <v>24</v>
      </c>
      <c r="AF6" s="5" t="s">
        <v>25</v>
      </c>
      <c r="AG6" s="5" t="s">
        <v>26</v>
      </c>
      <c r="AH6" s="2"/>
      <c r="AI6" s="91"/>
      <c r="AJ6" s="2" t="s">
        <v>99</v>
      </c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11"/>
    </row>
    <row r="7" spans="1:52" ht="20.100000000000001" customHeight="1" x14ac:dyDescent="0.25">
      <c r="A7" s="40" t="s">
        <v>189</v>
      </c>
      <c r="B7" s="41"/>
      <c r="C7" s="41"/>
      <c r="D7" s="73" t="s">
        <v>163</v>
      </c>
      <c r="E7" s="74"/>
      <c r="F7" s="15" t="s">
        <v>145</v>
      </c>
      <c r="G7" s="41" t="s">
        <v>206</v>
      </c>
      <c r="H7" s="71"/>
      <c r="I7" s="11"/>
      <c r="J7" s="11"/>
      <c r="K7" s="11"/>
      <c r="L7" s="11"/>
      <c r="M7" s="11"/>
      <c r="N7" s="11"/>
      <c r="O7" s="11"/>
      <c r="P7" s="11"/>
      <c r="Q7" s="2"/>
      <c r="R7" s="2"/>
      <c r="S7" s="2"/>
      <c r="T7" s="4">
        <v>2</v>
      </c>
      <c r="U7" s="5" t="s">
        <v>27</v>
      </c>
      <c r="V7" s="5" t="s">
        <v>28</v>
      </c>
      <c r="W7" s="2"/>
      <c r="X7" s="5" t="s">
        <v>29</v>
      </c>
      <c r="Y7" s="5" t="s">
        <v>30</v>
      </c>
      <c r="Z7" s="5" t="s">
        <v>31</v>
      </c>
      <c r="AA7" s="5" t="s">
        <v>32</v>
      </c>
      <c r="AB7" s="5" t="s">
        <v>42</v>
      </c>
      <c r="AC7" s="5" t="s">
        <v>33</v>
      </c>
      <c r="AD7" s="5" t="s">
        <v>44</v>
      </c>
      <c r="AE7" s="5" t="s">
        <v>34</v>
      </c>
      <c r="AF7" s="5"/>
      <c r="AG7" s="5"/>
      <c r="AH7" s="2"/>
      <c r="AI7" s="91"/>
      <c r="AJ7" s="2" t="s">
        <v>100</v>
      </c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11"/>
    </row>
    <row r="8" spans="1:52" ht="20.100000000000001" customHeight="1" x14ac:dyDescent="0.25">
      <c r="A8" s="40" t="s">
        <v>190</v>
      </c>
      <c r="B8" s="41"/>
      <c r="C8" s="41"/>
      <c r="D8" s="41" t="s">
        <v>210</v>
      </c>
      <c r="E8" s="71"/>
      <c r="F8" s="15" t="s">
        <v>181</v>
      </c>
      <c r="G8" s="41" t="s">
        <v>206</v>
      </c>
      <c r="H8" s="71"/>
      <c r="I8" s="11"/>
      <c r="J8" s="11"/>
      <c r="K8" s="11"/>
      <c r="L8" s="11"/>
      <c r="M8" s="11"/>
      <c r="N8" s="11"/>
      <c r="O8" s="11"/>
      <c r="P8" s="11"/>
      <c r="Q8" s="2"/>
      <c r="R8" s="2"/>
      <c r="S8" s="2"/>
      <c r="T8" s="4">
        <v>3</v>
      </c>
      <c r="U8" s="5" t="s">
        <v>35</v>
      </c>
      <c r="V8" s="5" t="s">
        <v>36</v>
      </c>
      <c r="W8" s="2"/>
      <c r="X8" s="5" t="s">
        <v>38</v>
      </c>
      <c r="Y8" s="5" t="s">
        <v>39</v>
      </c>
      <c r="Z8" s="5" t="s">
        <v>40</v>
      </c>
      <c r="AA8" s="5" t="s">
        <v>41</v>
      </c>
      <c r="AB8" s="5" t="s">
        <v>66</v>
      </c>
      <c r="AC8" s="5" t="s">
        <v>43</v>
      </c>
      <c r="AD8" s="5" t="s">
        <v>55</v>
      </c>
      <c r="AE8" s="5" t="s">
        <v>45</v>
      </c>
      <c r="AF8" s="5" t="s">
        <v>46</v>
      </c>
      <c r="AG8" s="5" t="s">
        <v>47</v>
      </c>
      <c r="AH8" s="2"/>
      <c r="AI8" s="91"/>
      <c r="AJ8" s="2" t="s">
        <v>101</v>
      </c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11"/>
    </row>
    <row r="9" spans="1:52" ht="20.100000000000001" customHeight="1" x14ac:dyDescent="0.25">
      <c r="A9" s="40" t="s">
        <v>191</v>
      </c>
      <c r="B9" s="41"/>
      <c r="C9" s="41"/>
      <c r="D9" s="41" t="s">
        <v>204</v>
      </c>
      <c r="E9" s="71"/>
      <c r="F9" s="15" t="s">
        <v>193</v>
      </c>
      <c r="G9" s="41" t="s">
        <v>112</v>
      </c>
      <c r="H9" s="71"/>
      <c r="I9" s="11"/>
      <c r="J9" s="11"/>
      <c r="K9" s="11"/>
      <c r="L9" s="11"/>
      <c r="M9" s="11"/>
      <c r="N9" s="11"/>
      <c r="O9" s="11"/>
      <c r="P9" s="11"/>
      <c r="Q9" s="2"/>
      <c r="R9" s="2"/>
      <c r="S9" s="2"/>
      <c r="T9" s="4">
        <v>5</v>
      </c>
      <c r="U9" s="5" t="s">
        <v>48</v>
      </c>
      <c r="V9" s="5" t="s">
        <v>49</v>
      </c>
      <c r="W9" s="5" t="s">
        <v>37</v>
      </c>
      <c r="X9" s="5" t="s">
        <v>50</v>
      </c>
      <c r="Y9" s="5" t="s">
        <v>51</v>
      </c>
      <c r="Z9" s="5" t="s">
        <v>52</v>
      </c>
      <c r="AA9" s="5" t="s">
        <v>53</v>
      </c>
      <c r="AB9" s="5" t="s">
        <v>78</v>
      </c>
      <c r="AC9" s="5" t="s">
        <v>54</v>
      </c>
      <c r="AD9" s="5" t="s">
        <v>68</v>
      </c>
      <c r="AE9" s="5" t="s">
        <v>56</v>
      </c>
      <c r="AF9" s="5" t="s">
        <v>57</v>
      </c>
      <c r="AG9" s="5" t="s">
        <v>58</v>
      </c>
      <c r="AH9" s="2"/>
      <c r="AI9" s="91"/>
      <c r="AJ9" s="2" t="s">
        <v>102</v>
      </c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11"/>
    </row>
    <row r="10" spans="1:52" ht="20.100000000000001" customHeight="1" thickBot="1" x14ac:dyDescent="0.3">
      <c r="A10" s="70" t="s">
        <v>192</v>
      </c>
      <c r="B10" s="51"/>
      <c r="C10" s="51"/>
      <c r="D10" s="52" t="s">
        <v>155</v>
      </c>
      <c r="E10" s="75"/>
      <c r="F10" s="16" t="s">
        <v>174</v>
      </c>
      <c r="G10" s="51" t="s">
        <v>211</v>
      </c>
      <c r="H10" s="72"/>
      <c r="I10" s="11"/>
      <c r="J10" s="11"/>
      <c r="K10" s="11"/>
      <c r="L10" s="11"/>
      <c r="M10" s="11"/>
      <c r="N10" s="11"/>
      <c r="O10" s="11"/>
      <c r="P10" s="11"/>
      <c r="Q10" s="2"/>
      <c r="R10" s="2"/>
      <c r="S10" s="2"/>
      <c r="T10" s="4">
        <v>7</v>
      </c>
      <c r="U10" s="5" t="s">
        <v>59</v>
      </c>
      <c r="V10" s="5" t="s">
        <v>60</v>
      </c>
      <c r="W10" s="5" t="s">
        <v>61</v>
      </c>
      <c r="X10" s="5" t="s">
        <v>62</v>
      </c>
      <c r="Y10" s="5" t="s">
        <v>63</v>
      </c>
      <c r="Z10" s="5" t="s">
        <v>64</v>
      </c>
      <c r="AA10" s="5" t="s">
        <v>65</v>
      </c>
      <c r="AB10" s="2"/>
      <c r="AC10" s="5" t="s">
        <v>67</v>
      </c>
      <c r="AD10" s="5" t="s">
        <v>80</v>
      </c>
      <c r="AE10" s="5" t="s">
        <v>69</v>
      </c>
      <c r="AF10" s="5" t="s">
        <v>70</v>
      </c>
      <c r="AG10" s="5" t="s">
        <v>71</v>
      </c>
      <c r="AH10" s="2"/>
      <c r="AI10" s="91"/>
      <c r="AJ10" s="2" t="s">
        <v>103</v>
      </c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11"/>
    </row>
    <row r="11" spans="1:52" ht="5.0999999999999996" customHeight="1" x14ac:dyDescent="0.25">
      <c r="A11" s="17"/>
      <c r="B11" s="17"/>
      <c r="C11" s="17"/>
      <c r="D11" s="17"/>
      <c r="E11" s="17"/>
      <c r="F11" s="1"/>
      <c r="G11" s="18"/>
      <c r="H11" s="18"/>
      <c r="I11" s="11"/>
      <c r="J11" s="11"/>
      <c r="K11" s="11"/>
      <c r="L11" s="11"/>
      <c r="M11" s="11"/>
      <c r="N11" s="11"/>
      <c r="O11" s="11"/>
      <c r="P11" s="11"/>
      <c r="Q11" s="2"/>
      <c r="R11" s="2"/>
      <c r="S11" s="2"/>
      <c r="T11" s="4">
        <v>9</v>
      </c>
      <c r="U11" s="5" t="s">
        <v>72</v>
      </c>
      <c r="V11" s="5" t="s">
        <v>73</v>
      </c>
      <c r="W11" s="5"/>
      <c r="X11" s="5" t="s">
        <v>74</v>
      </c>
      <c r="Y11" s="5" t="s">
        <v>75</v>
      </c>
      <c r="Z11" s="5" t="s">
        <v>76</v>
      </c>
      <c r="AA11" s="5" t="s">
        <v>77</v>
      </c>
      <c r="AB11" s="2"/>
      <c r="AC11" s="5" t="s">
        <v>79</v>
      </c>
      <c r="AD11" s="2"/>
      <c r="AE11" s="5" t="s">
        <v>81</v>
      </c>
      <c r="AF11" s="5" t="s">
        <v>82</v>
      </c>
      <c r="AG11" s="5" t="s">
        <v>83</v>
      </c>
      <c r="AH11" s="2"/>
      <c r="AI11" s="91"/>
      <c r="AJ11" s="2" t="s">
        <v>104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11"/>
    </row>
    <row r="12" spans="1:52" ht="5.0999999999999996" customHeight="1" thickBot="1" x14ac:dyDescent="0.3">
      <c r="A12" s="11"/>
      <c r="B12" s="11"/>
      <c r="C12" s="11"/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1"/>
      <c r="AJ12" s="2" t="s">
        <v>105</v>
      </c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11"/>
    </row>
    <row r="13" spans="1:52" ht="15.95" customHeight="1" thickBot="1" x14ac:dyDescent="0.3">
      <c r="A13" s="42" t="s">
        <v>84</v>
      </c>
      <c r="B13" s="43"/>
      <c r="C13" s="43"/>
      <c r="D13" s="43"/>
      <c r="E13" s="43"/>
      <c r="F13" s="44"/>
      <c r="G13" s="27" t="s">
        <v>185</v>
      </c>
      <c r="H13" s="28"/>
      <c r="I13" s="11"/>
      <c r="J13" s="11"/>
      <c r="K13" s="11"/>
      <c r="L13" s="11"/>
      <c r="M13" s="11"/>
      <c r="N13" s="11"/>
      <c r="O13" s="11"/>
      <c r="P13" s="1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91"/>
      <c r="AJ13" s="2" t="s">
        <v>106</v>
      </c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11"/>
    </row>
    <row r="14" spans="1:52" ht="26.1" customHeight="1" x14ac:dyDescent="0.25">
      <c r="A14" s="38" t="str">
        <f>U4</f>
        <v>Hlavní - generelní sklon svahu</v>
      </c>
      <c r="B14" s="39"/>
      <c r="C14" s="39"/>
      <c r="D14" s="39" t="s">
        <v>59</v>
      </c>
      <c r="E14" s="39"/>
      <c r="F14" s="19">
        <f>IF(D14=U6,T6,IF(D14=U7,T7,IF(D14=U8,T8,IF(D14=U9,T9,IF(D14=U10,T10,IF(D14=U11,T11,$T$5))))))</f>
        <v>7</v>
      </c>
      <c r="G14" s="29"/>
      <c r="H14" s="30"/>
      <c r="I14" s="11"/>
      <c r="J14" s="11"/>
      <c r="K14" s="11"/>
      <c r="L14" s="11"/>
      <c r="M14" s="11"/>
      <c r="N14" s="11"/>
      <c r="O14" s="11"/>
      <c r="P14" s="11"/>
      <c r="Q14" s="2"/>
      <c r="R14" s="2"/>
      <c r="S14" s="2"/>
      <c r="T14" s="69" t="s">
        <v>89</v>
      </c>
      <c r="U14" s="6" t="s">
        <v>175</v>
      </c>
      <c r="V14" s="2"/>
      <c r="W14" s="2"/>
      <c r="X14" s="2"/>
      <c r="Y14" s="2"/>
      <c r="Z14" s="92" t="s">
        <v>121</v>
      </c>
      <c r="AA14" s="2" t="s">
        <v>122</v>
      </c>
      <c r="AB14" s="92"/>
      <c r="AC14" s="45" t="s">
        <v>131</v>
      </c>
      <c r="AD14" s="2" t="s">
        <v>132</v>
      </c>
      <c r="AE14" s="2"/>
      <c r="AF14" s="2"/>
      <c r="AG14" s="45"/>
      <c r="AH14" s="2"/>
      <c r="AI14" s="91"/>
      <c r="AJ14" s="2" t="s">
        <v>107</v>
      </c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11"/>
    </row>
    <row r="15" spans="1:52" ht="26.1" customHeight="1" x14ac:dyDescent="0.25">
      <c r="A15" s="40" t="str">
        <f>V4</f>
        <v>Výška skalního svahu</v>
      </c>
      <c r="B15" s="41"/>
      <c r="C15" s="41"/>
      <c r="D15" s="41" t="s">
        <v>36</v>
      </c>
      <c r="E15" s="41"/>
      <c r="F15" s="20">
        <f>IF(D15=V6,T6,IF(D15=V7,T7,IF(D15=V8,T8,IF(D15=V9,T9,IF(D15=V10,T10,IF(D15=V11,T11,T5))))))</f>
        <v>3</v>
      </c>
      <c r="G15" s="31"/>
      <c r="H15" s="32"/>
      <c r="I15" s="11"/>
      <c r="J15" s="11"/>
      <c r="K15" s="11"/>
      <c r="L15" s="11"/>
      <c r="M15" s="11"/>
      <c r="N15" s="11"/>
      <c r="O15" s="11"/>
      <c r="P15" s="11"/>
      <c r="Q15" s="2"/>
      <c r="R15" s="2"/>
      <c r="S15" s="2"/>
      <c r="T15" s="69"/>
      <c r="U15" s="6" t="s">
        <v>176</v>
      </c>
      <c r="V15" s="2"/>
      <c r="W15" s="2"/>
      <c r="X15" s="2"/>
      <c r="Y15" s="2"/>
      <c r="Z15" s="92"/>
      <c r="AA15" s="2" t="s">
        <v>123</v>
      </c>
      <c r="AB15" s="92"/>
      <c r="AC15" s="45"/>
      <c r="AD15" s="2" t="s">
        <v>133</v>
      </c>
      <c r="AE15" s="2"/>
      <c r="AF15" s="2"/>
      <c r="AG15" s="45"/>
      <c r="AH15" s="2"/>
      <c r="AI15" s="91"/>
      <c r="AJ15" s="2" t="s">
        <v>108</v>
      </c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11"/>
    </row>
    <row r="16" spans="1:52" ht="26.1" customHeight="1" x14ac:dyDescent="0.25">
      <c r="A16" s="40" t="str">
        <f>W4</f>
        <v>Geomorfologická stavba</v>
      </c>
      <c r="B16" s="41"/>
      <c r="C16" s="41"/>
      <c r="D16" s="41" t="s">
        <v>37</v>
      </c>
      <c r="E16" s="41"/>
      <c r="F16" s="20">
        <f>IF(D16=W6,T7,IF(D16=W9,T9,IF(D16=W10,T11,T5)))</f>
        <v>5</v>
      </c>
      <c r="G16" s="31"/>
      <c r="H16" s="32"/>
      <c r="I16" s="11"/>
      <c r="J16" s="11"/>
      <c r="K16" s="11"/>
      <c r="L16" s="11"/>
      <c r="M16" s="11"/>
      <c r="N16" s="11"/>
      <c r="O16" s="11"/>
      <c r="P16" s="11"/>
      <c r="Q16" s="2"/>
      <c r="R16" s="2"/>
      <c r="S16" s="2"/>
      <c r="T16" s="69"/>
      <c r="U16" s="6" t="s">
        <v>177</v>
      </c>
      <c r="V16" s="2"/>
      <c r="W16" s="2"/>
      <c r="X16" s="2"/>
      <c r="Y16" s="2"/>
      <c r="Z16" s="92"/>
      <c r="AA16" s="2" t="s">
        <v>124</v>
      </c>
      <c r="AB16" s="92"/>
      <c r="AC16" s="45"/>
      <c r="AD16" s="2" t="s">
        <v>134</v>
      </c>
      <c r="AE16" s="2"/>
      <c r="AF16" s="2"/>
      <c r="AG16" s="45"/>
      <c r="AH16" s="2"/>
      <c r="AI16" s="91"/>
      <c r="AJ16" s="2" t="s">
        <v>109</v>
      </c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11"/>
    </row>
    <row r="17" spans="1:52" ht="26.1" customHeight="1" x14ac:dyDescent="0.25">
      <c r="A17" s="40" t="str">
        <f>X4</f>
        <v>Základní popis stavu masívu</v>
      </c>
      <c r="B17" s="41"/>
      <c r="C17" s="41"/>
      <c r="D17" s="41" t="s">
        <v>29</v>
      </c>
      <c r="E17" s="41"/>
      <c r="F17" s="20">
        <f>IF(D17=X6,T6,IF(D17=X7,T7,IF(D17=X8,T8,IF(D17=X9,T9,IF(D17=X10,T10,IF(D17=X11,T11,T5))))))</f>
        <v>2</v>
      </c>
      <c r="G17" s="31"/>
      <c r="H17" s="32"/>
      <c r="I17" s="11"/>
      <c r="J17" s="11"/>
      <c r="K17" s="11"/>
      <c r="L17" s="11"/>
      <c r="M17" s="11"/>
      <c r="N17" s="11"/>
      <c r="O17" s="11"/>
      <c r="P17" s="11"/>
      <c r="Q17" s="2"/>
      <c r="R17" s="2"/>
      <c r="S17" s="2"/>
      <c r="T17" s="69"/>
      <c r="U17" s="6" t="s">
        <v>178</v>
      </c>
      <c r="V17" s="2"/>
      <c r="W17" s="2"/>
      <c r="X17" s="2"/>
      <c r="Y17" s="2"/>
      <c r="Z17" s="92"/>
      <c r="AA17" s="2" t="s">
        <v>125</v>
      </c>
      <c r="AB17" s="92"/>
      <c r="AC17" s="45"/>
      <c r="AD17" s="2" t="s">
        <v>135</v>
      </c>
      <c r="AE17" s="2"/>
      <c r="AF17" s="2"/>
      <c r="AG17" s="45"/>
      <c r="AH17" s="2"/>
      <c r="AI17" s="91"/>
      <c r="AJ17" s="2" t="s">
        <v>110</v>
      </c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11"/>
    </row>
    <row r="18" spans="1:52" ht="26.1" customHeight="1" x14ac:dyDescent="0.25">
      <c r="A18" s="40" t="str">
        <f>Y4</f>
        <v>Průměrná vzdálenost ploch odlučnosti masívu</v>
      </c>
      <c r="B18" s="41"/>
      <c r="C18" s="41"/>
      <c r="D18" s="41" t="s">
        <v>51</v>
      </c>
      <c r="E18" s="41"/>
      <c r="F18" s="20">
        <f>IF(D18=Y6,T6,IF(D18=Y7,T7,IF(D18=Y8,T8,IF(D18=Y9,T9,IF(D18=Y10,T10,IF(D18=Y11,T11,T5))))))</f>
        <v>5</v>
      </c>
      <c r="G18" s="31"/>
      <c r="H18" s="32"/>
      <c r="I18" s="11"/>
      <c r="J18" s="11"/>
      <c r="K18" s="11"/>
      <c r="L18" s="11"/>
      <c r="M18" s="11"/>
      <c r="N18" s="11"/>
      <c r="O18" s="11"/>
      <c r="P18" s="11"/>
      <c r="Q18" s="2"/>
      <c r="R18" s="2"/>
      <c r="S18" s="2"/>
      <c r="T18" s="69"/>
      <c r="U18" s="6" t="s">
        <v>179</v>
      </c>
      <c r="V18" s="2"/>
      <c r="W18" s="2"/>
      <c r="X18" s="2"/>
      <c r="Y18" s="2"/>
      <c r="Z18" s="92"/>
      <c r="AA18" s="2" t="s">
        <v>126</v>
      </c>
      <c r="AB18" s="92"/>
      <c r="AC18" s="45"/>
      <c r="AD18" s="2" t="s">
        <v>136</v>
      </c>
      <c r="AE18" s="2"/>
      <c r="AF18" s="2"/>
      <c r="AG18" s="45"/>
      <c r="AH18" s="2"/>
      <c r="AI18" s="91"/>
      <c r="AJ18" s="2" t="s">
        <v>111</v>
      </c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11"/>
    </row>
    <row r="19" spans="1:52" ht="26.1" customHeight="1" x14ac:dyDescent="0.25">
      <c r="A19" s="40" t="str">
        <f>Z4</f>
        <v>Sklon ploch odlučnosti v povaze od vodorovné roviny</v>
      </c>
      <c r="B19" s="41"/>
      <c r="C19" s="41"/>
      <c r="D19" s="41" t="s">
        <v>52</v>
      </c>
      <c r="E19" s="41"/>
      <c r="F19" s="20">
        <f>IF(D19=Z6,T6,IF(D19=Z7,T7,IF(D19=Z8,T8,IF(D19=Z9,T9,IF(D19=Z10,T10,IF(D19=Z11,T11,T5))))))</f>
        <v>5</v>
      </c>
      <c r="G19" s="31"/>
      <c r="H19" s="32"/>
      <c r="I19" s="11"/>
      <c r="J19" s="11"/>
      <c r="K19" s="11"/>
      <c r="L19" s="11"/>
      <c r="M19" s="11"/>
      <c r="N19" s="11"/>
      <c r="O19" s="11"/>
      <c r="P19" s="11"/>
      <c r="Q19" s="2"/>
      <c r="R19" s="2"/>
      <c r="S19" s="2"/>
      <c r="T19" s="69"/>
      <c r="U19" s="6" t="s">
        <v>180</v>
      </c>
      <c r="V19" s="2"/>
      <c r="W19" s="2"/>
      <c r="X19" s="2"/>
      <c r="Y19" s="2"/>
      <c r="Z19" s="92"/>
      <c r="AA19" s="2" t="s">
        <v>127</v>
      </c>
      <c r="AB19" s="92"/>
      <c r="AC19" s="45"/>
      <c r="AD19" s="2" t="s">
        <v>137</v>
      </c>
      <c r="AE19" s="2"/>
      <c r="AF19" s="2"/>
      <c r="AG19" s="45"/>
      <c r="AH19" s="2"/>
      <c r="AI19" s="91"/>
      <c r="AJ19" s="2" t="s">
        <v>112</v>
      </c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11"/>
    </row>
    <row r="20" spans="1:52" ht="26.1" customHeight="1" x14ac:dyDescent="0.25">
      <c r="A20" s="40" t="str">
        <f>AA4</f>
        <v>Vodní aktivita</v>
      </c>
      <c r="B20" s="41"/>
      <c r="C20" s="41"/>
      <c r="D20" s="41" t="s">
        <v>20</v>
      </c>
      <c r="E20" s="41"/>
      <c r="F20" s="20">
        <f>IF(D20=AA6,T6,IF(D20=AA7,T7,IF(D20=AA8,T8,IF(D20=AA9,T9,IF(D20=AA10,T10,IF(D20=AA11,T11,T5))))))</f>
        <v>1</v>
      </c>
      <c r="G20" s="31"/>
      <c r="H20" s="32"/>
      <c r="I20" s="11"/>
      <c r="J20" s="11"/>
      <c r="K20" s="11"/>
      <c r="L20" s="11"/>
      <c r="M20" s="11"/>
      <c r="N20" s="11"/>
      <c r="O20" s="11"/>
      <c r="P20" s="11"/>
      <c r="Q20" s="2"/>
      <c r="R20" s="2"/>
      <c r="S20" s="2"/>
      <c r="T20" s="2"/>
      <c r="U20" s="2"/>
      <c r="V20" s="2"/>
      <c r="W20" s="2"/>
      <c r="X20" s="2"/>
      <c r="Y20" s="2"/>
      <c r="Z20" s="92"/>
      <c r="AA20" s="2" t="s">
        <v>128</v>
      </c>
      <c r="AB20" s="92"/>
      <c r="AC20" s="45"/>
      <c r="AD20" s="2" t="s">
        <v>138</v>
      </c>
      <c r="AE20" s="2"/>
      <c r="AF20" s="2"/>
      <c r="AG20" s="45"/>
      <c r="AH20" s="2"/>
      <c r="AI20" s="91"/>
      <c r="AJ20" s="2" t="s">
        <v>113</v>
      </c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11"/>
    </row>
    <row r="21" spans="1:52" ht="26.1" customHeight="1" x14ac:dyDescent="0.25">
      <c r="A21" s="40" t="str">
        <f>AB4</f>
        <v>Expozice svahu</v>
      </c>
      <c r="B21" s="41"/>
      <c r="C21" s="41"/>
      <c r="D21" s="41" t="s">
        <v>42</v>
      </c>
      <c r="E21" s="41"/>
      <c r="F21" s="20">
        <f>IF(D21=AB6,T7,IF(D21=AB7,T9,IF(D21=AB8,T10,IF(D21=AB9,T11,T5))))</f>
        <v>5</v>
      </c>
      <c r="G21" s="31"/>
      <c r="H21" s="32"/>
      <c r="I21" s="11"/>
      <c r="J21" s="11"/>
      <c r="K21" s="11"/>
      <c r="L21" s="11"/>
      <c r="M21" s="11"/>
      <c r="N21" s="11"/>
      <c r="O21" s="11"/>
      <c r="P21" s="11"/>
      <c r="Q21" s="2"/>
      <c r="R21" s="2"/>
      <c r="S21" s="2"/>
      <c r="T21" s="45" t="s">
        <v>90</v>
      </c>
      <c r="U21" s="45"/>
      <c r="V21" s="66"/>
      <c r="W21" s="2" t="s">
        <v>91</v>
      </c>
      <c r="X21" s="2"/>
      <c r="Y21" s="2"/>
      <c r="Z21" s="92"/>
      <c r="AA21" s="2" t="s">
        <v>129</v>
      </c>
      <c r="AB21" s="92"/>
      <c r="AC21" s="2"/>
      <c r="AD21" s="2"/>
      <c r="AE21" s="2"/>
      <c r="AF21" s="2"/>
      <c r="AG21" s="2"/>
      <c r="AH21" s="2"/>
      <c r="AI21" s="91"/>
      <c r="AJ21" s="2" t="s">
        <v>114</v>
      </c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11"/>
    </row>
    <row r="22" spans="1:52" ht="26.1" customHeight="1" x14ac:dyDescent="0.25">
      <c r="A22" s="40" t="str">
        <f>AC4</f>
        <v>Rozrušující vliv vegetace</v>
      </c>
      <c r="B22" s="41"/>
      <c r="C22" s="41"/>
      <c r="D22" s="41" t="s">
        <v>33</v>
      </c>
      <c r="E22" s="41"/>
      <c r="F22" s="20">
        <f>IF(D22=AC6,T6,IF(D22=AC7,T7,IF(D22=AC8,T8,IF(D22=AC9,T9,IF(D22=AC10,T10,IF(D22=AC11,T11,T5))))))</f>
        <v>2</v>
      </c>
      <c r="G22" s="31"/>
      <c r="H22" s="32"/>
      <c r="I22" s="11"/>
      <c r="J22" s="11"/>
      <c r="K22" s="11"/>
      <c r="L22" s="11"/>
      <c r="M22" s="11"/>
      <c r="N22" s="11"/>
      <c r="O22" s="11"/>
      <c r="P22" s="11"/>
      <c r="Q22" s="2"/>
      <c r="R22" s="2"/>
      <c r="S22" s="2"/>
      <c r="T22" s="45"/>
      <c r="U22" s="45"/>
      <c r="V22" s="66"/>
      <c r="W22" s="2" t="s">
        <v>92</v>
      </c>
      <c r="X22" s="2"/>
      <c r="Y22" s="2"/>
      <c r="Z22" s="92"/>
      <c r="AA22" s="2" t="s">
        <v>130</v>
      </c>
      <c r="AB22" s="92"/>
      <c r="AC22" s="2"/>
      <c r="AD22" s="2"/>
      <c r="AE22" s="2"/>
      <c r="AF22" s="2"/>
      <c r="AG22" s="2"/>
      <c r="AH22" s="2"/>
      <c r="AI22" s="91"/>
      <c r="AJ22" s="2" t="s">
        <v>115</v>
      </c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11"/>
    </row>
    <row r="23" spans="1:52" ht="26.1" customHeight="1" x14ac:dyDescent="0.25">
      <c r="A23" s="40" t="str">
        <f>AD4</f>
        <v xml:space="preserve">Četnost opadávání </v>
      </c>
      <c r="B23" s="41"/>
      <c r="C23" s="41"/>
      <c r="D23" s="41" t="s">
        <v>55</v>
      </c>
      <c r="E23" s="41"/>
      <c r="F23" s="20">
        <f>IF(D23=AD6,T6,IF(D23=AD7,T8,IF(D23=AD8,T9,IF(D23=AD9,T10,IF(D23=AD10,T11,T5)))))</f>
        <v>5</v>
      </c>
      <c r="G23" s="31"/>
      <c r="H23" s="32"/>
      <c r="I23" s="11"/>
      <c r="J23" s="11"/>
      <c r="K23" s="11"/>
      <c r="L23" s="11"/>
      <c r="M23" s="11"/>
      <c r="N23" s="11"/>
      <c r="O23" s="11"/>
      <c r="P23" s="11"/>
      <c r="Q23" s="2"/>
      <c r="R23" s="2"/>
      <c r="S23" s="2"/>
      <c r="T23" s="45"/>
      <c r="U23" s="45"/>
      <c r="V23" s="66"/>
      <c r="W23" s="2" t="s">
        <v>93</v>
      </c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1"/>
      <c r="AJ23" s="2" t="s">
        <v>116</v>
      </c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11"/>
    </row>
    <row r="24" spans="1:52" ht="26.1" customHeight="1" thickBot="1" x14ac:dyDescent="0.3">
      <c r="A24" s="70" t="str">
        <f>AE4</f>
        <v>Vzdálenost paty svahu od ohroženého prostoru</v>
      </c>
      <c r="B24" s="51"/>
      <c r="C24" s="51"/>
      <c r="D24" s="93" t="s">
        <v>69</v>
      </c>
      <c r="E24" s="93"/>
      <c r="F24" s="21">
        <f>IF(D24=AE6,T6,IF(D24=AE7,T7,IF(D24=AE8,T8,IF(D24=AE9,T9,IF(D24=AE10,T10,IF(D24=AE11,T11,T5))))))</f>
        <v>7</v>
      </c>
      <c r="G24" s="31"/>
      <c r="H24" s="32"/>
      <c r="I24" s="11"/>
      <c r="J24" s="11"/>
      <c r="K24" s="11"/>
      <c r="L24" s="11"/>
      <c r="M24" s="11"/>
      <c r="N24" s="11"/>
      <c r="O24" s="11"/>
      <c r="P24" s="11"/>
      <c r="Q24" s="2"/>
      <c r="R24" s="2"/>
      <c r="S24" s="2"/>
      <c r="T24" s="45"/>
      <c r="U24" s="45"/>
      <c r="V24" s="66"/>
      <c r="W24" s="2" t="s">
        <v>94</v>
      </c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1"/>
      <c r="AJ24" s="2" t="s">
        <v>117</v>
      </c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11"/>
    </row>
    <row r="25" spans="1:52" ht="26.1" customHeight="1" thickBot="1" x14ac:dyDescent="0.3">
      <c r="A25" s="94" t="s">
        <v>203</v>
      </c>
      <c r="B25" s="95"/>
      <c r="C25" s="95"/>
      <c r="D25" s="64" t="str">
        <f>IF(F25&gt;0,IF(F25&lt;=28,"stabilní stav",IF(AND(F25&gt;=28,F25&lt;=41),"stav bdělosti",IF(AND(F25&gt;=42,F25&lt;=57),"stav podmínečně stabilní",IF(AND(F25&gt;=58,F25&lt;=69),"kriticky labilní",IF(F25&gt;=70,"havarijní stav","nejsou zadány potřebné hodnoty "))))))</f>
        <v>stav podmínečně stabilní</v>
      </c>
      <c r="E25" s="65"/>
      <c r="F25" s="24">
        <f>SUM(F14:F24)</f>
        <v>47</v>
      </c>
      <c r="G25" s="33"/>
      <c r="H25" s="34"/>
      <c r="I25" s="11"/>
      <c r="J25" s="11"/>
      <c r="K25" s="11"/>
      <c r="L25" s="11"/>
      <c r="M25" s="11"/>
      <c r="N25" s="11"/>
      <c r="O25" s="11"/>
      <c r="P25" s="11"/>
      <c r="Q25" s="2"/>
      <c r="R25" s="2"/>
      <c r="S25" s="2"/>
      <c r="T25" s="45"/>
      <c r="U25" s="45"/>
      <c r="V25" s="66"/>
      <c r="W25" s="2" t="s">
        <v>95</v>
      </c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1"/>
      <c r="AJ25" s="2" t="s">
        <v>118</v>
      </c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11"/>
    </row>
    <row r="26" spans="1:52" ht="5.0999999999999996" customHeight="1" thickBot="1" x14ac:dyDescent="0.3">
      <c r="A26" s="12"/>
      <c r="B26" s="12"/>
      <c r="C26" s="12"/>
      <c r="D26" s="12"/>
      <c r="E26" s="12"/>
      <c r="F26" s="12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2"/>
      <c r="R26" s="2"/>
      <c r="S26" s="2"/>
      <c r="T26" s="45"/>
      <c r="U26" s="45"/>
      <c r="V26" s="66"/>
      <c r="W26" s="2" t="s">
        <v>96</v>
      </c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1"/>
      <c r="AJ26" s="2" t="s">
        <v>119</v>
      </c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11"/>
    </row>
    <row r="27" spans="1:52" ht="15.95" customHeight="1" thickBot="1" x14ac:dyDescent="0.3">
      <c r="A27" s="35" t="s">
        <v>184</v>
      </c>
      <c r="B27" s="36"/>
      <c r="C27" s="36"/>
      <c r="D27" s="36"/>
      <c r="E27" s="36"/>
      <c r="F27" s="35" t="s">
        <v>183</v>
      </c>
      <c r="G27" s="36"/>
      <c r="H27" s="37"/>
      <c r="I27" s="11"/>
      <c r="J27" s="11"/>
      <c r="K27" s="11"/>
      <c r="L27" s="11"/>
      <c r="M27" s="11"/>
      <c r="N27" s="11"/>
      <c r="O27" s="11"/>
      <c r="P27" s="11"/>
      <c r="Q27" s="2"/>
      <c r="R27" s="2"/>
      <c r="S27" s="2"/>
      <c r="T27" s="7"/>
      <c r="U27" s="7"/>
      <c r="V27" s="8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1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11"/>
    </row>
    <row r="28" spans="1:52" ht="26.1" customHeight="1" x14ac:dyDescent="0.25">
      <c r="A28" s="47" t="s">
        <v>194</v>
      </c>
      <c r="B28" s="48"/>
      <c r="C28" s="48"/>
      <c r="D28" s="49" t="s">
        <v>139</v>
      </c>
      <c r="E28" s="50"/>
      <c r="F28" s="22" t="s">
        <v>197</v>
      </c>
      <c r="G28" s="53" t="s">
        <v>212</v>
      </c>
      <c r="H28" s="54"/>
      <c r="I28" s="11"/>
      <c r="J28" s="11"/>
      <c r="K28" s="11"/>
      <c r="L28" s="11"/>
      <c r="M28" s="11"/>
      <c r="N28" s="11"/>
      <c r="O28" s="11"/>
      <c r="P28" s="11"/>
      <c r="Q28" s="2"/>
      <c r="R28" s="2"/>
      <c r="S28" s="2"/>
      <c r="T28" s="7"/>
      <c r="U28" s="7"/>
      <c r="V28" s="8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1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11"/>
    </row>
    <row r="29" spans="1:52" ht="26.1" customHeight="1" thickBot="1" x14ac:dyDescent="0.3">
      <c r="A29" s="40" t="s">
        <v>195</v>
      </c>
      <c r="B29" s="41"/>
      <c r="C29" s="41"/>
      <c r="D29" s="41" t="s">
        <v>139</v>
      </c>
      <c r="E29" s="46"/>
      <c r="F29" s="23" t="s">
        <v>198</v>
      </c>
      <c r="G29" s="25" t="s">
        <v>207</v>
      </c>
      <c r="H29" s="26"/>
      <c r="I29" s="11"/>
      <c r="J29" s="11"/>
      <c r="K29" s="11"/>
      <c r="L29" s="11"/>
      <c r="M29" s="11"/>
      <c r="N29" s="11"/>
      <c r="O29" s="11"/>
      <c r="P29" s="11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1"/>
      <c r="AJ29" s="2" t="s">
        <v>120</v>
      </c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11"/>
    </row>
    <row r="30" spans="1:52" ht="26.1" customHeight="1" x14ac:dyDescent="0.25">
      <c r="A30" s="40" t="s">
        <v>196</v>
      </c>
      <c r="B30" s="41"/>
      <c r="C30" s="41"/>
      <c r="D30" s="41" t="s">
        <v>139</v>
      </c>
      <c r="E30" s="46"/>
      <c r="F30" s="55" t="s">
        <v>214</v>
      </c>
      <c r="G30" s="56"/>
      <c r="H30" s="57"/>
      <c r="I30" s="11"/>
      <c r="J30" s="11"/>
      <c r="K30" s="11"/>
      <c r="L30" s="11"/>
      <c r="M30" s="11"/>
      <c r="N30" s="11"/>
      <c r="O30" s="11"/>
      <c r="P30" s="11"/>
      <c r="Q30" s="2"/>
      <c r="R30" s="2"/>
      <c r="S30" s="2"/>
      <c r="T30" s="2"/>
      <c r="U30" s="2"/>
      <c r="V30" s="2" t="s">
        <v>139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11"/>
    </row>
    <row r="31" spans="1:52" ht="26.1" customHeight="1" x14ac:dyDescent="0.25">
      <c r="A31" s="40" t="s">
        <v>202</v>
      </c>
      <c r="B31" s="41"/>
      <c r="C31" s="41"/>
      <c r="D31" s="41" t="s">
        <v>213</v>
      </c>
      <c r="E31" s="46"/>
      <c r="F31" s="58"/>
      <c r="G31" s="59"/>
      <c r="H31" s="60"/>
      <c r="I31" s="11"/>
      <c r="J31" s="11"/>
      <c r="K31" s="11"/>
      <c r="L31" s="11"/>
      <c r="M31" s="11"/>
      <c r="N31" s="11"/>
      <c r="O31" s="11"/>
      <c r="P31" s="11"/>
      <c r="Q31" s="2"/>
      <c r="R31" s="2"/>
      <c r="S31" s="2"/>
      <c r="T31" s="2"/>
      <c r="U31" s="2"/>
      <c r="V31" s="2" t="s">
        <v>140</v>
      </c>
      <c r="W31" s="2"/>
      <c r="X31" s="2"/>
      <c r="Y31" s="2"/>
      <c r="Z31" s="2"/>
      <c r="AA31" s="45" t="s">
        <v>159</v>
      </c>
      <c r="AB31" s="45"/>
      <c r="AC31" s="45"/>
      <c r="AD31" s="2" t="s">
        <v>160</v>
      </c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11"/>
    </row>
    <row r="32" spans="1:52" ht="26.1" customHeight="1" x14ac:dyDescent="0.25">
      <c r="A32" s="40" t="s">
        <v>201</v>
      </c>
      <c r="B32" s="41"/>
      <c r="C32" s="41"/>
      <c r="D32" s="41" t="s">
        <v>148</v>
      </c>
      <c r="E32" s="46"/>
      <c r="F32" s="58"/>
      <c r="G32" s="59"/>
      <c r="H32" s="60"/>
      <c r="I32" s="11"/>
      <c r="J32" s="11"/>
      <c r="K32" s="11"/>
      <c r="L32" s="11"/>
      <c r="M32" s="11"/>
      <c r="N32" s="11"/>
      <c r="O32" s="11"/>
      <c r="P32" s="11"/>
      <c r="Q32" s="2"/>
      <c r="R32" s="2"/>
      <c r="S32" s="2"/>
      <c r="T32" s="2"/>
      <c r="U32" s="2"/>
      <c r="V32" s="2" t="s">
        <v>141</v>
      </c>
      <c r="W32" s="2"/>
      <c r="X32" s="2"/>
      <c r="Y32" s="2"/>
      <c r="Z32" s="2"/>
      <c r="AA32" s="45"/>
      <c r="AB32" s="45"/>
      <c r="AC32" s="45"/>
      <c r="AD32" s="2" t="s">
        <v>161</v>
      </c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11"/>
    </row>
    <row r="33" spans="1:52" ht="26.1" customHeight="1" x14ac:dyDescent="0.25">
      <c r="A33" s="40" t="s">
        <v>199</v>
      </c>
      <c r="B33" s="41"/>
      <c r="C33" s="41"/>
      <c r="D33" s="67" t="s">
        <v>139</v>
      </c>
      <c r="E33" s="68"/>
      <c r="F33" s="58"/>
      <c r="G33" s="59"/>
      <c r="H33" s="60"/>
      <c r="I33" s="11"/>
      <c r="J33" s="11"/>
      <c r="K33" s="11"/>
      <c r="L33" s="11"/>
      <c r="M33" s="11"/>
      <c r="N33" s="11"/>
      <c r="O33" s="11"/>
      <c r="P33" s="11"/>
      <c r="Q33" s="2"/>
      <c r="R33" s="2"/>
      <c r="S33" s="2"/>
      <c r="T33" s="2"/>
      <c r="U33" s="2"/>
      <c r="V33" s="2" t="s">
        <v>142</v>
      </c>
      <c r="W33" s="2"/>
      <c r="X33" s="2"/>
      <c r="Y33" s="2"/>
      <c r="Z33" s="2"/>
      <c r="AA33" s="45"/>
      <c r="AB33" s="45"/>
      <c r="AC33" s="45"/>
      <c r="AD33" s="2" t="s">
        <v>162</v>
      </c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11"/>
    </row>
    <row r="34" spans="1:52" ht="26.1" customHeight="1" thickBot="1" x14ac:dyDescent="0.3">
      <c r="A34" s="70" t="s">
        <v>200</v>
      </c>
      <c r="B34" s="51"/>
      <c r="C34" s="51"/>
      <c r="D34" s="51" t="s">
        <v>93</v>
      </c>
      <c r="E34" s="52"/>
      <c r="F34" s="61"/>
      <c r="G34" s="62"/>
      <c r="H34" s="63"/>
      <c r="I34" s="11"/>
      <c r="J34" s="11"/>
      <c r="K34" s="11"/>
      <c r="L34" s="11"/>
      <c r="M34" s="11"/>
      <c r="N34" s="11"/>
      <c r="O34" s="11"/>
      <c r="P34" s="11"/>
      <c r="Q34" s="2"/>
      <c r="R34" s="2"/>
      <c r="S34" s="2"/>
      <c r="T34" s="69" t="s">
        <v>143</v>
      </c>
      <c r="U34" s="9" t="s">
        <v>175</v>
      </c>
      <c r="V34" s="2"/>
      <c r="W34" s="2"/>
      <c r="X34" s="2"/>
      <c r="Y34" s="2"/>
      <c r="Z34" s="2"/>
      <c r="AA34" s="45"/>
      <c r="AB34" s="45"/>
      <c r="AC34" s="45"/>
      <c r="AD34" s="2" t="s">
        <v>163</v>
      </c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11"/>
    </row>
    <row r="35" spans="1:52" ht="200.1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  <c r="R35" s="2"/>
      <c r="S35" s="2"/>
      <c r="T35" s="69"/>
      <c r="U35" s="9" t="s">
        <v>176</v>
      </c>
      <c r="V35" s="2"/>
      <c r="W35" s="2"/>
      <c r="X35" s="2"/>
      <c r="Y35" s="2"/>
      <c r="Z35" s="2"/>
      <c r="AA35" s="45"/>
      <c r="AB35" s="45"/>
      <c r="AC35" s="45"/>
      <c r="AD35" s="2" t="s">
        <v>164</v>
      </c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11"/>
    </row>
    <row r="36" spans="1:52" ht="17.25" hidden="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  <c r="R36" s="2"/>
      <c r="S36" s="2"/>
      <c r="T36" s="69"/>
      <c r="U36" s="9" t="s">
        <v>177</v>
      </c>
      <c r="V36" s="2"/>
      <c r="W36" s="2"/>
      <c r="X36" s="2"/>
      <c r="Y36" s="2"/>
      <c r="Z36" s="2"/>
      <c r="AA36" s="45"/>
      <c r="AB36" s="45"/>
      <c r="AC36" s="45"/>
      <c r="AD36" s="2" t="s">
        <v>165</v>
      </c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11"/>
    </row>
    <row r="37" spans="1:52" ht="17.25" hidden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  <c r="R37" s="2"/>
      <c r="S37" s="2"/>
      <c r="T37" s="69"/>
      <c r="U37" s="9" t="s">
        <v>178</v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11"/>
    </row>
    <row r="38" spans="1:52" ht="17.25" hidden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  <c r="R38" s="2"/>
      <c r="S38" s="2"/>
      <c r="T38" s="69"/>
      <c r="U38" s="9" t="s">
        <v>179</v>
      </c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11"/>
    </row>
    <row r="39" spans="1:52" ht="17.25" hidden="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  <c r="R39" s="2"/>
      <c r="S39" s="2"/>
      <c r="T39" s="69"/>
      <c r="U39" s="9" t="s">
        <v>180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11"/>
    </row>
    <row r="40" spans="1:52" hidden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11"/>
    </row>
    <row r="41" spans="1:52" ht="255" hidden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2"/>
      <c r="R41" s="2"/>
      <c r="S41" s="2"/>
      <c r="T41" s="45" t="s">
        <v>147</v>
      </c>
      <c r="U41" s="10" t="s">
        <v>148</v>
      </c>
      <c r="V41" s="66"/>
      <c r="W41" s="2"/>
      <c r="X41" s="2"/>
      <c r="Y41" s="2"/>
      <c r="Z41" s="45" t="s">
        <v>154</v>
      </c>
      <c r="AA41" s="45"/>
      <c r="AB41" s="66"/>
      <c r="AC41" s="10" t="s">
        <v>155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11"/>
    </row>
    <row r="42" spans="1:52" ht="225" hidden="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2"/>
      <c r="R42" s="2"/>
      <c r="S42" s="2"/>
      <c r="T42" s="45"/>
      <c r="U42" s="10" t="s">
        <v>149</v>
      </c>
      <c r="V42" s="66"/>
      <c r="W42" s="2"/>
      <c r="X42" s="2"/>
      <c r="Y42" s="2"/>
      <c r="Z42" s="45"/>
      <c r="AA42" s="45"/>
      <c r="AB42" s="66"/>
      <c r="AC42" s="10" t="s">
        <v>156</v>
      </c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11"/>
    </row>
    <row r="43" spans="1:52" ht="225" hidden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2"/>
      <c r="R43" s="2"/>
      <c r="S43" s="2"/>
      <c r="T43" s="45"/>
      <c r="U43" s="10" t="s">
        <v>150</v>
      </c>
      <c r="V43" s="66"/>
      <c r="W43" s="2"/>
      <c r="X43" s="2"/>
      <c r="Y43" s="2"/>
      <c r="Z43" s="45"/>
      <c r="AA43" s="45"/>
      <c r="AB43" s="66"/>
      <c r="AC43" s="10" t="s">
        <v>157</v>
      </c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11"/>
    </row>
    <row r="44" spans="1:52" ht="255" hidden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2"/>
      <c r="R44" s="2"/>
      <c r="S44" s="2"/>
      <c r="T44" s="45"/>
      <c r="U44" s="10" t="s">
        <v>151</v>
      </c>
      <c r="V44" s="66"/>
      <c r="W44" s="2"/>
      <c r="X44" s="2"/>
      <c r="Y44" s="2"/>
      <c r="Z44" s="45"/>
      <c r="AA44" s="45"/>
      <c r="AB44" s="66"/>
      <c r="AC44" s="10" t="s">
        <v>158</v>
      </c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11"/>
    </row>
    <row r="45" spans="1:52" ht="165" hidden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2"/>
      <c r="R45" s="2"/>
      <c r="S45" s="2"/>
      <c r="T45" s="45"/>
      <c r="U45" s="10" t="s">
        <v>152</v>
      </c>
      <c r="V45" s="6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11"/>
    </row>
    <row r="46" spans="1:52" ht="165" hidden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2"/>
      <c r="R46" s="2"/>
      <c r="S46" s="2"/>
      <c r="T46" s="45"/>
      <c r="U46" s="10" t="s">
        <v>153</v>
      </c>
      <c r="V46" s="66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11"/>
    </row>
    <row r="47" spans="1:52" hidden="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11"/>
    </row>
    <row r="48" spans="1:52" ht="105" hidden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2"/>
      <c r="R48" s="2"/>
      <c r="S48" s="2"/>
      <c r="T48" s="45" t="s">
        <v>166</v>
      </c>
      <c r="U48" s="45">
        <v>22</v>
      </c>
      <c r="V48" s="66" t="s">
        <v>167</v>
      </c>
      <c r="W48" s="10" t="s">
        <v>168</v>
      </c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11"/>
    </row>
    <row r="49" spans="1:52" ht="120" hidden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2"/>
      <c r="R49" s="2"/>
      <c r="S49" s="2"/>
      <c r="T49" s="45"/>
      <c r="U49" s="45"/>
      <c r="V49" s="66"/>
      <c r="W49" s="10" t="s">
        <v>169</v>
      </c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11"/>
    </row>
    <row r="50" spans="1:52" ht="210" hidden="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2"/>
      <c r="R50" s="2"/>
      <c r="S50" s="2"/>
      <c r="T50" s="45"/>
      <c r="U50" s="45"/>
      <c r="V50" s="66"/>
      <c r="W50" s="10" t="s">
        <v>170</v>
      </c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11"/>
    </row>
    <row r="51" spans="1:52" ht="105" hidden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2"/>
      <c r="R51" s="2"/>
      <c r="S51" s="2"/>
      <c r="T51" s="45" t="s">
        <v>171</v>
      </c>
      <c r="U51" s="45">
        <v>23</v>
      </c>
      <c r="V51" s="66" t="s">
        <v>172</v>
      </c>
      <c r="W51" s="10" t="s">
        <v>168</v>
      </c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11"/>
    </row>
    <row r="52" spans="1:52" ht="120" hidden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2"/>
      <c r="R52" s="2"/>
      <c r="S52" s="2"/>
      <c r="T52" s="45"/>
      <c r="U52" s="45"/>
      <c r="V52" s="66"/>
      <c r="W52" s="10" t="s">
        <v>169</v>
      </c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11"/>
    </row>
    <row r="53" spans="1:52" ht="210" hidden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2"/>
      <c r="R53" s="2"/>
      <c r="S53" s="2"/>
      <c r="T53" s="45"/>
      <c r="U53" s="45"/>
      <c r="V53" s="66"/>
      <c r="W53" s="10" t="s">
        <v>173</v>
      </c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11"/>
    </row>
    <row r="54" spans="1:52" hidden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11"/>
    </row>
    <row r="55" spans="1:52" hidden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11"/>
    </row>
    <row r="56" spans="1:52" hidden="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11"/>
    </row>
    <row r="57" spans="1:52" hidden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11"/>
    </row>
    <row r="58" spans="1:52" hidden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11"/>
    </row>
    <row r="59" spans="1:52" hidden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11"/>
    </row>
    <row r="60" spans="1:52" hidden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11"/>
    </row>
    <row r="61" spans="1:52" hidden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11"/>
    </row>
    <row r="62" spans="1:52" hidden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11"/>
    </row>
    <row r="63" spans="1:52" hidden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11"/>
    </row>
    <row r="64" spans="1:52" hidden="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11"/>
    </row>
    <row r="65" spans="1:52" hidden="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11"/>
    </row>
    <row r="66" spans="1:52" hidden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11"/>
    </row>
    <row r="67" spans="1:52" hidden="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11"/>
    </row>
    <row r="68" spans="1:52" hidden="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11"/>
    </row>
    <row r="69" spans="1:52" hidden="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idden="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idden="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idden="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idden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idden="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idden="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idden="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idden="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idden="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idden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idden="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idden="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idden="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idden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idden="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idden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idden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idden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idden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idden="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idden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idden="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idden="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idden="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idden="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idden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idden="1" x14ac:dyDescent="0.25"/>
    <row r="97" hidden="1" x14ac:dyDescent="0.25"/>
    <row r="98" hidden="1" x14ac:dyDescent="0.25"/>
    <row r="99" hidden="1" x14ac:dyDescent="0.25"/>
    <row r="100" hidden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  <row r="198" s="11" customFormat="1" x14ac:dyDescent="0.25"/>
    <row r="199" s="11" customFormat="1" x14ac:dyDescent="0.25"/>
    <row r="200" s="11" customFormat="1" x14ac:dyDescent="0.25"/>
    <row r="201" s="11" customFormat="1" x14ac:dyDescent="0.25"/>
    <row r="202" s="11" customFormat="1" x14ac:dyDescent="0.25"/>
    <row r="203" s="11" customFormat="1" x14ac:dyDescent="0.25"/>
    <row r="204" s="11" customFormat="1" x14ac:dyDescent="0.25"/>
    <row r="205" s="11" customFormat="1" x14ac:dyDescent="0.25"/>
    <row r="206" s="11" customFormat="1" x14ac:dyDescent="0.25"/>
    <row r="207" s="11" customFormat="1" x14ac:dyDescent="0.25"/>
    <row r="208" s="11" customFormat="1" x14ac:dyDescent="0.25"/>
    <row r="209" s="11" customFormat="1" x14ac:dyDescent="0.25"/>
    <row r="210" s="11" customFormat="1" x14ac:dyDescent="0.25"/>
    <row r="211" s="11" customFormat="1" x14ac:dyDescent="0.25"/>
    <row r="212" s="11" customFormat="1" x14ac:dyDescent="0.25"/>
    <row r="213" s="11" customFormat="1" x14ac:dyDescent="0.25"/>
    <row r="214" s="11" customFormat="1" x14ac:dyDescent="0.25"/>
    <row r="215" s="11" customFormat="1" x14ac:dyDescent="0.25"/>
    <row r="216" s="11" customFormat="1" x14ac:dyDescent="0.25"/>
    <row r="217" s="11" customFormat="1" x14ac:dyDescent="0.25"/>
    <row r="218" s="11" customFormat="1" x14ac:dyDescent="0.25"/>
    <row r="219" s="11" customFormat="1" x14ac:dyDescent="0.25"/>
    <row r="220" s="11" customFormat="1" x14ac:dyDescent="0.25"/>
    <row r="221" s="11" customFormat="1" x14ac:dyDescent="0.25"/>
    <row r="222" s="11" customFormat="1" x14ac:dyDescent="0.25"/>
    <row r="223" s="11" customFormat="1" x14ac:dyDescent="0.25"/>
    <row r="224" s="11" customFormat="1" x14ac:dyDescent="0.25"/>
    <row r="225" s="11" customFormat="1" x14ac:dyDescent="0.25"/>
    <row r="226" s="11" customFormat="1" x14ac:dyDescent="0.25"/>
    <row r="227" s="11" customFormat="1" x14ac:dyDescent="0.25"/>
    <row r="228" s="11" customFormat="1" x14ac:dyDescent="0.25"/>
    <row r="229" s="11" customFormat="1" x14ac:dyDescent="0.25"/>
    <row r="230" s="11" customFormat="1" x14ac:dyDescent="0.25"/>
    <row r="231" s="11" customFormat="1" x14ac:dyDescent="0.25"/>
    <row r="232" s="11" customFormat="1" x14ac:dyDescent="0.25"/>
    <row r="233" s="11" customFormat="1" x14ac:dyDescent="0.25"/>
    <row r="234" s="11" customFormat="1" x14ac:dyDescent="0.25"/>
    <row r="235" s="11" customFormat="1" x14ac:dyDescent="0.25"/>
    <row r="236" s="11" customFormat="1" x14ac:dyDescent="0.25"/>
    <row r="237" s="11" customFormat="1" x14ac:dyDescent="0.25"/>
    <row r="238" s="11" customFormat="1" x14ac:dyDescent="0.25"/>
    <row r="239" s="11" customFormat="1" x14ac:dyDescent="0.25"/>
    <row r="240" s="11" customFormat="1" x14ac:dyDescent="0.25"/>
    <row r="241" s="11" customFormat="1" x14ac:dyDescent="0.25"/>
    <row r="242" s="11" customFormat="1" x14ac:dyDescent="0.25"/>
    <row r="243" s="11" customFormat="1" x14ac:dyDescent="0.25"/>
    <row r="244" s="11" customFormat="1" x14ac:dyDescent="0.25"/>
    <row r="245" s="11" customFormat="1" x14ac:dyDescent="0.25"/>
    <row r="246" s="11" customFormat="1" x14ac:dyDescent="0.25"/>
    <row r="247" s="11" customFormat="1" x14ac:dyDescent="0.25"/>
    <row r="248" s="11" customFormat="1" x14ac:dyDescent="0.25"/>
    <row r="249" s="11" customFormat="1" x14ac:dyDescent="0.25"/>
    <row r="250" s="11" customFormat="1" x14ac:dyDescent="0.25"/>
    <row r="251" s="11" customFormat="1" x14ac:dyDescent="0.25"/>
    <row r="252" s="11" customFormat="1" x14ac:dyDescent="0.25"/>
    <row r="253" s="11" customFormat="1" x14ac:dyDescent="0.25"/>
    <row r="254" s="11" customFormat="1" x14ac:dyDescent="0.25"/>
    <row r="255" s="11" customFormat="1" x14ac:dyDescent="0.25"/>
    <row r="256" s="11" customFormat="1" x14ac:dyDescent="0.25"/>
    <row r="257" s="11" customFormat="1" x14ac:dyDescent="0.25"/>
    <row r="258" s="11" customFormat="1" x14ac:dyDescent="0.25"/>
    <row r="259" s="11" customFormat="1" x14ac:dyDescent="0.25"/>
    <row r="260" s="11" customFormat="1" x14ac:dyDescent="0.25"/>
    <row r="261" s="11" customFormat="1" x14ac:dyDescent="0.25"/>
    <row r="262" s="11" customFormat="1" x14ac:dyDescent="0.25"/>
    <row r="263" s="11" customFormat="1" x14ac:dyDescent="0.25"/>
    <row r="264" s="11" customFormat="1" x14ac:dyDescent="0.25"/>
    <row r="265" s="11" customFormat="1" x14ac:dyDescent="0.25"/>
    <row r="266" s="11" customFormat="1" x14ac:dyDescent="0.25"/>
    <row r="267" s="11" customFormat="1" x14ac:dyDescent="0.25"/>
    <row r="268" s="11" customFormat="1" x14ac:dyDescent="0.25"/>
    <row r="269" s="11" customFormat="1" x14ac:dyDescent="0.25"/>
    <row r="270" s="11" customFormat="1" x14ac:dyDescent="0.25"/>
    <row r="271" s="11" customFormat="1" x14ac:dyDescent="0.25"/>
    <row r="272" s="11" customFormat="1" x14ac:dyDescent="0.25"/>
    <row r="273" s="11" customFormat="1" x14ac:dyDescent="0.25"/>
    <row r="274" s="11" customFormat="1" x14ac:dyDescent="0.25"/>
    <row r="275" s="11" customFormat="1" x14ac:dyDescent="0.25"/>
    <row r="276" s="11" customFormat="1" x14ac:dyDescent="0.25"/>
    <row r="277" s="11" customFormat="1" x14ac:dyDescent="0.25"/>
    <row r="278" s="11" customFormat="1" x14ac:dyDescent="0.25"/>
    <row r="279" s="11" customFormat="1" x14ac:dyDescent="0.25"/>
    <row r="280" s="11" customFormat="1" x14ac:dyDescent="0.25"/>
    <row r="281" s="11" customFormat="1" x14ac:dyDescent="0.25"/>
    <row r="282" s="11" customFormat="1" x14ac:dyDescent="0.25"/>
    <row r="283" s="11" customFormat="1" x14ac:dyDescent="0.25"/>
    <row r="284" s="11" customFormat="1" x14ac:dyDescent="0.25"/>
    <row r="285" s="11" customFormat="1" x14ac:dyDescent="0.25"/>
    <row r="286" s="11" customFormat="1" x14ac:dyDescent="0.25"/>
    <row r="287" s="11" customFormat="1" x14ac:dyDescent="0.25"/>
    <row r="288" s="11" customFormat="1" x14ac:dyDescent="0.25"/>
    <row r="289" s="11" customFormat="1" x14ac:dyDescent="0.25"/>
    <row r="290" s="11" customFormat="1" x14ac:dyDescent="0.25"/>
    <row r="291" s="11" customFormat="1" x14ac:dyDescent="0.25"/>
    <row r="292" s="11" customFormat="1" x14ac:dyDescent="0.25"/>
    <row r="293" s="11" customFormat="1" x14ac:dyDescent="0.25"/>
    <row r="294" s="11" customFormat="1" x14ac:dyDescent="0.25"/>
    <row r="295" s="11" customFormat="1" x14ac:dyDescent="0.25"/>
    <row r="296" s="11" customFormat="1" x14ac:dyDescent="0.25"/>
    <row r="297" s="11" customFormat="1" x14ac:dyDescent="0.25"/>
    <row r="298" s="11" customFormat="1" x14ac:dyDescent="0.25"/>
    <row r="299" s="11" customFormat="1" x14ac:dyDescent="0.25"/>
    <row r="300" s="11" customFormat="1" x14ac:dyDescent="0.25"/>
    <row r="301" s="11" customFormat="1" x14ac:dyDescent="0.25"/>
    <row r="302" s="11" customFormat="1" x14ac:dyDescent="0.25"/>
    <row r="303" s="11" customFormat="1" x14ac:dyDescent="0.25"/>
    <row r="304" s="11" customFormat="1" x14ac:dyDescent="0.25"/>
    <row r="305" s="11" customFormat="1" x14ac:dyDescent="0.25"/>
    <row r="306" s="11" customFormat="1" x14ac:dyDescent="0.25"/>
    <row r="307" s="11" customFormat="1" x14ac:dyDescent="0.25"/>
    <row r="308" s="11" customFormat="1" x14ac:dyDescent="0.25"/>
    <row r="309" s="11" customFormat="1" x14ac:dyDescent="0.25"/>
    <row r="310" s="11" customFormat="1" x14ac:dyDescent="0.25"/>
    <row r="311" s="11" customFormat="1" x14ac:dyDescent="0.25"/>
    <row r="312" s="11" customFormat="1" x14ac:dyDescent="0.25"/>
    <row r="313" s="11" customFormat="1" x14ac:dyDescent="0.25"/>
    <row r="314" s="11" customFormat="1" x14ac:dyDescent="0.25"/>
    <row r="315" s="11" customFormat="1" x14ac:dyDescent="0.25"/>
    <row r="316" s="11" customFormat="1" x14ac:dyDescent="0.25"/>
    <row r="317" s="11" customFormat="1" x14ac:dyDescent="0.25"/>
    <row r="318" s="11" customFormat="1" x14ac:dyDescent="0.25"/>
    <row r="319" s="11" customFormat="1" x14ac:dyDescent="0.25"/>
    <row r="320" s="11" customFormat="1" x14ac:dyDescent="0.25"/>
    <row r="321" s="11" customFormat="1" x14ac:dyDescent="0.25"/>
    <row r="322" s="11" customFormat="1" x14ac:dyDescent="0.25"/>
    <row r="323" s="11" customFormat="1" x14ac:dyDescent="0.25"/>
    <row r="324" s="11" customFormat="1" x14ac:dyDescent="0.25"/>
    <row r="325" s="11" customFormat="1" x14ac:dyDescent="0.25"/>
    <row r="326" s="11" customFormat="1" x14ac:dyDescent="0.25"/>
    <row r="327" s="11" customFormat="1" x14ac:dyDescent="0.25"/>
    <row r="328" s="11" customFormat="1" x14ac:dyDescent="0.25"/>
    <row r="329" s="11" customFormat="1" x14ac:dyDescent="0.25"/>
    <row r="330" s="11" customFormat="1" x14ac:dyDescent="0.25"/>
    <row r="331" s="11" customFormat="1" x14ac:dyDescent="0.25"/>
    <row r="332" s="11" customFormat="1" x14ac:dyDescent="0.25"/>
    <row r="333" s="11" customFormat="1" x14ac:dyDescent="0.25"/>
    <row r="334" s="11" customFormat="1" x14ac:dyDescent="0.25"/>
    <row r="335" s="11" customFormat="1" x14ac:dyDescent="0.25"/>
    <row r="336" s="11" customFormat="1" x14ac:dyDescent="0.25"/>
    <row r="337" s="11" customFormat="1" x14ac:dyDescent="0.25"/>
    <row r="338" s="11" customFormat="1" x14ac:dyDescent="0.25"/>
    <row r="339" s="11" customFormat="1" x14ac:dyDescent="0.25"/>
    <row r="340" s="11" customFormat="1" x14ac:dyDescent="0.25"/>
    <row r="341" s="11" customFormat="1" x14ac:dyDescent="0.25"/>
    <row r="342" s="11" customFormat="1" x14ac:dyDescent="0.25"/>
    <row r="343" s="11" customFormat="1" x14ac:dyDescent="0.25"/>
    <row r="344" s="11" customFormat="1" x14ac:dyDescent="0.25"/>
    <row r="345" s="11" customFormat="1" x14ac:dyDescent="0.25"/>
    <row r="346" s="11" customFormat="1" x14ac:dyDescent="0.25"/>
    <row r="347" s="11" customFormat="1" x14ac:dyDescent="0.25"/>
    <row r="348" s="11" customFormat="1" x14ac:dyDescent="0.25"/>
    <row r="349" s="11" customFormat="1" x14ac:dyDescent="0.25"/>
    <row r="350" s="11" customFormat="1" x14ac:dyDescent="0.25"/>
    <row r="351" s="11" customFormat="1" x14ac:dyDescent="0.25"/>
    <row r="352" s="11" customFormat="1" x14ac:dyDescent="0.25"/>
    <row r="353" s="11" customFormat="1" x14ac:dyDescent="0.25"/>
    <row r="354" s="11" customFormat="1" x14ac:dyDescent="0.25"/>
    <row r="355" s="11" customFormat="1" x14ac:dyDescent="0.25"/>
    <row r="356" s="11" customFormat="1" x14ac:dyDescent="0.25"/>
    <row r="357" s="11" customFormat="1" x14ac:dyDescent="0.25"/>
    <row r="358" s="11" customFormat="1" x14ac:dyDescent="0.25"/>
    <row r="359" s="11" customFormat="1" x14ac:dyDescent="0.25"/>
    <row r="360" s="11" customFormat="1" x14ac:dyDescent="0.25"/>
    <row r="361" s="11" customFormat="1" x14ac:dyDescent="0.25"/>
    <row r="362" s="11" customFormat="1" x14ac:dyDescent="0.25"/>
    <row r="363" s="11" customFormat="1" x14ac:dyDescent="0.25"/>
    <row r="364" s="11" customFormat="1" x14ac:dyDescent="0.25"/>
    <row r="365" s="11" customFormat="1" x14ac:dyDescent="0.25"/>
    <row r="366" s="11" customFormat="1" x14ac:dyDescent="0.25"/>
    <row r="367" s="11" customFormat="1" x14ac:dyDescent="0.25"/>
    <row r="368" s="11" customFormat="1" x14ac:dyDescent="0.25"/>
    <row r="369" s="11" customFormat="1" x14ac:dyDescent="0.25"/>
    <row r="370" s="11" customFormat="1" x14ac:dyDescent="0.25"/>
    <row r="371" s="11" customFormat="1" x14ac:dyDescent="0.25"/>
    <row r="372" s="11" customFormat="1" x14ac:dyDescent="0.25"/>
    <row r="373" s="11" customFormat="1" x14ac:dyDescent="0.25"/>
    <row r="374" s="11" customFormat="1" x14ac:dyDescent="0.25"/>
    <row r="375" s="11" customFormat="1" x14ac:dyDescent="0.25"/>
    <row r="376" s="11" customFormat="1" x14ac:dyDescent="0.25"/>
    <row r="377" s="11" customFormat="1" x14ac:dyDescent="0.25"/>
    <row r="378" s="11" customFormat="1" x14ac:dyDescent="0.25"/>
    <row r="379" s="11" customFormat="1" x14ac:dyDescent="0.25"/>
    <row r="380" s="11" customFormat="1" x14ac:dyDescent="0.25"/>
    <row r="381" s="11" customFormat="1" x14ac:dyDescent="0.25"/>
    <row r="382" s="11" customFormat="1" x14ac:dyDescent="0.25"/>
    <row r="383" s="11" customFormat="1" x14ac:dyDescent="0.25"/>
    <row r="384" s="11" customFormat="1" x14ac:dyDescent="0.25"/>
    <row r="385" s="11" customFormat="1" x14ac:dyDescent="0.25"/>
    <row r="386" s="11" customFormat="1" x14ac:dyDescent="0.25"/>
    <row r="387" s="11" customFormat="1" x14ac:dyDescent="0.25"/>
    <row r="388" s="11" customFormat="1" x14ac:dyDescent="0.25"/>
    <row r="389" s="11" customFormat="1" x14ac:dyDescent="0.25"/>
    <row r="390" s="11" customFormat="1" x14ac:dyDescent="0.25"/>
    <row r="391" s="11" customFormat="1" x14ac:dyDescent="0.25"/>
    <row r="392" s="11" customFormat="1" x14ac:dyDescent="0.25"/>
    <row r="393" s="11" customFormat="1" x14ac:dyDescent="0.25"/>
    <row r="394" s="11" customFormat="1" x14ac:dyDescent="0.25"/>
    <row r="395" s="11" customFormat="1" x14ac:dyDescent="0.25"/>
    <row r="396" s="11" customFormat="1" x14ac:dyDescent="0.25"/>
    <row r="397" s="11" customFormat="1" x14ac:dyDescent="0.25"/>
    <row r="398" s="11" customFormat="1" x14ac:dyDescent="0.25"/>
    <row r="399" s="11" customFormat="1" x14ac:dyDescent="0.25"/>
    <row r="400" s="11" customFormat="1" x14ac:dyDescent="0.25"/>
    <row r="401" s="11" customFormat="1" x14ac:dyDescent="0.25"/>
    <row r="402" s="11" customFormat="1" x14ac:dyDescent="0.25"/>
    <row r="403" s="11" customFormat="1" x14ac:dyDescent="0.25"/>
    <row r="404" s="11" customFormat="1" x14ac:dyDescent="0.25"/>
    <row r="405" s="11" customFormat="1" x14ac:dyDescent="0.25"/>
    <row r="406" s="11" customFormat="1" x14ac:dyDescent="0.25"/>
    <row r="407" s="11" customFormat="1" x14ac:dyDescent="0.25"/>
    <row r="408" s="11" customFormat="1" x14ac:dyDescent="0.25"/>
    <row r="409" s="11" customFormat="1" x14ac:dyDescent="0.25"/>
    <row r="410" s="11" customFormat="1" x14ac:dyDescent="0.25"/>
    <row r="411" s="11" customFormat="1" x14ac:dyDescent="0.25"/>
    <row r="412" s="11" customFormat="1" x14ac:dyDescent="0.25"/>
    <row r="413" s="11" customFormat="1" x14ac:dyDescent="0.25"/>
    <row r="414" s="11" customFormat="1" x14ac:dyDescent="0.25"/>
    <row r="415" s="11" customFormat="1" x14ac:dyDescent="0.25"/>
    <row r="416" s="11" customFormat="1" x14ac:dyDescent="0.25"/>
    <row r="417" s="11" customFormat="1" x14ac:dyDescent="0.25"/>
    <row r="418" s="11" customFormat="1" x14ac:dyDescent="0.25"/>
    <row r="419" s="11" customFormat="1" x14ac:dyDescent="0.25"/>
    <row r="420" s="11" customFormat="1" x14ac:dyDescent="0.25"/>
    <row r="421" s="11" customFormat="1" x14ac:dyDescent="0.25"/>
    <row r="422" s="11" customFormat="1" x14ac:dyDescent="0.25"/>
    <row r="423" s="11" customFormat="1" x14ac:dyDescent="0.25"/>
    <row r="424" s="11" customFormat="1" x14ac:dyDescent="0.25"/>
    <row r="425" s="11" customFormat="1" x14ac:dyDescent="0.25"/>
    <row r="426" s="11" customFormat="1" x14ac:dyDescent="0.25"/>
    <row r="427" s="11" customFormat="1" x14ac:dyDescent="0.25"/>
    <row r="428" s="11" customFormat="1" x14ac:dyDescent="0.25"/>
    <row r="429" s="11" customFormat="1" x14ac:dyDescent="0.25"/>
    <row r="430" s="11" customFormat="1" x14ac:dyDescent="0.25"/>
    <row r="431" s="11" customFormat="1" x14ac:dyDescent="0.25"/>
    <row r="432" s="11" customFormat="1" x14ac:dyDescent="0.25"/>
    <row r="433" s="11" customFormat="1" x14ac:dyDescent="0.25"/>
    <row r="434" s="11" customFormat="1" x14ac:dyDescent="0.25"/>
    <row r="435" s="11" customFormat="1" x14ac:dyDescent="0.25"/>
    <row r="436" s="11" customFormat="1" x14ac:dyDescent="0.25"/>
    <row r="437" s="11" customFormat="1" x14ac:dyDescent="0.25"/>
    <row r="438" s="11" customFormat="1" x14ac:dyDescent="0.25"/>
    <row r="439" s="11" customFormat="1" x14ac:dyDescent="0.25"/>
    <row r="440" s="11" customFormat="1" x14ac:dyDescent="0.25"/>
    <row r="441" s="11" customFormat="1" x14ac:dyDescent="0.25"/>
    <row r="442" s="11" customFormat="1" x14ac:dyDescent="0.25"/>
    <row r="443" s="11" customFormat="1" x14ac:dyDescent="0.25"/>
    <row r="444" s="11" customFormat="1" x14ac:dyDescent="0.25"/>
    <row r="445" s="11" customFormat="1" x14ac:dyDescent="0.25"/>
    <row r="446" s="11" customFormat="1" x14ac:dyDescent="0.25"/>
    <row r="447" s="11" customFormat="1" x14ac:dyDescent="0.25"/>
    <row r="448" s="11" customFormat="1" x14ac:dyDescent="0.25"/>
    <row r="449" s="11" customFormat="1" x14ac:dyDescent="0.25"/>
    <row r="450" s="11" customFormat="1" x14ac:dyDescent="0.25"/>
    <row r="451" s="11" customFormat="1" x14ac:dyDescent="0.25"/>
    <row r="452" s="11" customFormat="1" x14ac:dyDescent="0.25"/>
    <row r="453" s="11" customFormat="1" x14ac:dyDescent="0.25"/>
    <row r="454" s="11" customFormat="1" x14ac:dyDescent="0.25"/>
    <row r="455" s="11" customFormat="1" x14ac:dyDescent="0.25"/>
    <row r="456" s="11" customFormat="1" x14ac:dyDescent="0.25"/>
    <row r="457" s="11" customFormat="1" x14ac:dyDescent="0.25"/>
    <row r="458" s="11" customFormat="1" x14ac:dyDescent="0.25"/>
    <row r="459" s="11" customFormat="1" x14ac:dyDescent="0.25"/>
    <row r="460" s="11" customFormat="1" x14ac:dyDescent="0.25"/>
    <row r="461" s="11" customFormat="1" x14ac:dyDescent="0.25"/>
    <row r="462" s="11" customFormat="1" x14ac:dyDescent="0.25"/>
    <row r="463" s="11" customFormat="1" x14ac:dyDescent="0.25"/>
    <row r="464" s="11" customFormat="1" x14ac:dyDescent="0.25"/>
    <row r="465" s="11" customFormat="1" x14ac:dyDescent="0.25"/>
    <row r="466" s="11" customFormat="1" x14ac:dyDescent="0.25"/>
    <row r="467" s="11" customFormat="1" x14ac:dyDescent="0.25"/>
    <row r="468" s="11" customFormat="1" x14ac:dyDescent="0.25"/>
    <row r="469" s="11" customFormat="1" x14ac:dyDescent="0.25"/>
    <row r="470" s="11" customFormat="1" x14ac:dyDescent="0.25"/>
    <row r="471" s="11" customFormat="1" x14ac:dyDescent="0.25"/>
    <row r="472" s="11" customFormat="1" x14ac:dyDescent="0.25"/>
    <row r="473" s="11" customFormat="1" x14ac:dyDescent="0.25"/>
    <row r="474" s="11" customFormat="1" x14ac:dyDescent="0.25"/>
    <row r="475" s="11" customFormat="1" x14ac:dyDescent="0.25"/>
    <row r="476" s="11" customFormat="1" x14ac:dyDescent="0.25"/>
    <row r="477" s="11" customFormat="1" x14ac:dyDescent="0.25"/>
    <row r="478" s="11" customFormat="1" x14ac:dyDescent="0.25"/>
    <row r="479" s="11" customFormat="1" x14ac:dyDescent="0.25"/>
    <row r="480" s="11" customFormat="1" x14ac:dyDescent="0.25"/>
    <row r="481" s="11" customFormat="1" x14ac:dyDescent="0.25"/>
    <row r="482" s="11" customFormat="1" x14ac:dyDescent="0.25"/>
    <row r="483" s="11" customFormat="1" x14ac:dyDescent="0.25"/>
    <row r="484" s="11" customFormat="1" x14ac:dyDescent="0.25"/>
    <row r="485" s="11" customFormat="1" x14ac:dyDescent="0.25"/>
    <row r="486" s="11" customFormat="1" x14ac:dyDescent="0.25"/>
    <row r="487" s="11" customFormat="1" x14ac:dyDescent="0.25"/>
    <row r="488" s="11" customFormat="1" x14ac:dyDescent="0.25"/>
    <row r="489" s="11" customFormat="1" x14ac:dyDescent="0.25"/>
    <row r="490" s="11" customFormat="1" x14ac:dyDescent="0.25"/>
    <row r="491" s="11" customFormat="1" x14ac:dyDescent="0.25"/>
    <row r="492" s="11" customFormat="1" x14ac:dyDescent="0.25"/>
    <row r="493" s="11" customFormat="1" x14ac:dyDescent="0.25"/>
    <row r="494" s="11" customFormat="1" x14ac:dyDescent="0.25"/>
    <row r="495" s="11" customFormat="1" x14ac:dyDescent="0.25"/>
    <row r="496" s="11" customFormat="1" x14ac:dyDescent="0.25"/>
    <row r="497" s="11" customFormat="1" x14ac:dyDescent="0.25"/>
    <row r="498" s="11" customFormat="1" x14ac:dyDescent="0.25"/>
    <row r="499" s="11" customFormat="1" x14ac:dyDescent="0.25"/>
    <row r="500" s="11" customFormat="1" x14ac:dyDescent="0.25"/>
    <row r="501" s="11" customFormat="1" x14ac:dyDescent="0.25"/>
    <row r="502" s="11" customFormat="1" x14ac:dyDescent="0.25"/>
    <row r="503" s="11" customFormat="1" x14ac:dyDescent="0.25"/>
    <row r="504" s="11" customFormat="1" x14ac:dyDescent="0.25"/>
    <row r="505" s="11" customFormat="1" x14ac:dyDescent="0.25"/>
    <row r="506" s="11" customFormat="1" x14ac:dyDescent="0.25"/>
    <row r="507" s="11" customFormat="1" x14ac:dyDescent="0.25"/>
    <row r="508" s="11" customFormat="1" x14ac:dyDescent="0.25"/>
    <row r="509" s="11" customFormat="1" x14ac:dyDescent="0.25"/>
    <row r="510" s="11" customFormat="1" x14ac:dyDescent="0.25"/>
    <row r="511" s="11" customFormat="1" x14ac:dyDescent="0.25"/>
    <row r="512" s="11" customFormat="1" x14ac:dyDescent="0.25"/>
    <row r="513" s="11" customFormat="1" x14ac:dyDescent="0.25"/>
    <row r="514" s="11" customFormat="1" x14ac:dyDescent="0.25"/>
    <row r="515" s="11" customFormat="1" x14ac:dyDescent="0.25"/>
    <row r="516" s="11" customFormat="1" x14ac:dyDescent="0.25"/>
    <row r="517" s="11" customFormat="1" x14ac:dyDescent="0.25"/>
    <row r="518" s="11" customFormat="1" x14ac:dyDescent="0.25"/>
    <row r="519" s="11" customFormat="1" x14ac:dyDescent="0.25"/>
    <row r="520" s="11" customFormat="1" x14ac:dyDescent="0.25"/>
    <row r="521" s="11" customFormat="1" x14ac:dyDescent="0.25"/>
    <row r="522" s="11" customFormat="1" x14ac:dyDescent="0.25"/>
    <row r="523" s="11" customFormat="1" x14ac:dyDescent="0.25"/>
    <row r="524" s="11" customFormat="1" x14ac:dyDescent="0.25"/>
    <row r="525" s="11" customFormat="1" x14ac:dyDescent="0.25"/>
    <row r="526" s="11" customFormat="1" x14ac:dyDescent="0.25"/>
    <row r="527" s="11" customFormat="1" x14ac:dyDescent="0.25"/>
    <row r="528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</sheetData>
  <protectedRanges>
    <protectedRange sqref="F25" name="Oblast2"/>
    <protectedRange sqref="D1" name="jméno projektu"/>
  </protectedRanges>
  <dataConsolidate/>
  <mergeCells count="94">
    <mergeCell ref="A18:C18"/>
    <mergeCell ref="A16:C16"/>
    <mergeCell ref="A17:C17"/>
    <mergeCell ref="A23:C23"/>
    <mergeCell ref="T21:T26"/>
    <mergeCell ref="U21:U26"/>
    <mergeCell ref="V21:V26"/>
    <mergeCell ref="T14:T19"/>
    <mergeCell ref="A8:C8"/>
    <mergeCell ref="A10:C10"/>
    <mergeCell ref="D18:E18"/>
    <mergeCell ref="D19:E19"/>
    <mergeCell ref="D20:E20"/>
    <mergeCell ref="D21:E21"/>
    <mergeCell ref="A19:C19"/>
    <mergeCell ref="A20:C20"/>
    <mergeCell ref="A21:C21"/>
    <mergeCell ref="D14:E14"/>
    <mergeCell ref="D24:E24"/>
    <mergeCell ref="A22:C22"/>
    <mergeCell ref="AI4:AI29"/>
    <mergeCell ref="Z14:Z22"/>
    <mergeCell ref="AB14:AB22"/>
    <mergeCell ref="AC14:AC20"/>
    <mergeCell ref="AG14:AG20"/>
    <mergeCell ref="G6:H6"/>
    <mergeCell ref="G5:H5"/>
    <mergeCell ref="D6:E6"/>
    <mergeCell ref="F4:H4"/>
    <mergeCell ref="C1:F1"/>
    <mergeCell ref="C2:F2"/>
    <mergeCell ref="G1:H2"/>
    <mergeCell ref="D5:E5"/>
    <mergeCell ref="A4:E4"/>
    <mergeCell ref="A5:C5"/>
    <mergeCell ref="A1:B2"/>
    <mergeCell ref="A6:C6"/>
    <mergeCell ref="A7:C7"/>
    <mergeCell ref="G8:H8"/>
    <mergeCell ref="G7:H7"/>
    <mergeCell ref="G10:H10"/>
    <mergeCell ref="D7:E7"/>
    <mergeCell ref="G9:H9"/>
    <mergeCell ref="D10:E10"/>
    <mergeCell ref="D9:E9"/>
    <mergeCell ref="D8:E8"/>
    <mergeCell ref="A9:C9"/>
    <mergeCell ref="AB41:AB44"/>
    <mergeCell ref="A32:C32"/>
    <mergeCell ref="AA31:AA36"/>
    <mergeCell ref="AB31:AB36"/>
    <mergeCell ref="A33:C33"/>
    <mergeCell ref="D32:E32"/>
    <mergeCell ref="D31:E31"/>
    <mergeCell ref="D33:E33"/>
    <mergeCell ref="T41:T46"/>
    <mergeCell ref="V41:V46"/>
    <mergeCell ref="Z41:Z44"/>
    <mergeCell ref="T34:T39"/>
    <mergeCell ref="A31:C31"/>
    <mergeCell ref="A34:C34"/>
    <mergeCell ref="AA41:AA44"/>
    <mergeCell ref="T48:T50"/>
    <mergeCell ref="U48:U50"/>
    <mergeCell ref="V48:V50"/>
    <mergeCell ref="T51:T53"/>
    <mergeCell ref="U51:U53"/>
    <mergeCell ref="V51:V53"/>
    <mergeCell ref="AC31:AC36"/>
    <mergeCell ref="D29:E29"/>
    <mergeCell ref="D30:E30"/>
    <mergeCell ref="A28:C28"/>
    <mergeCell ref="D28:E28"/>
    <mergeCell ref="A29:C29"/>
    <mergeCell ref="A30:C30"/>
    <mergeCell ref="D34:E34"/>
    <mergeCell ref="G28:H28"/>
    <mergeCell ref="F30:H34"/>
    <mergeCell ref="G29:H29"/>
    <mergeCell ref="G13:H13"/>
    <mergeCell ref="G14:H25"/>
    <mergeCell ref="A27:E27"/>
    <mergeCell ref="F27:H27"/>
    <mergeCell ref="A14:C14"/>
    <mergeCell ref="A15:C15"/>
    <mergeCell ref="A13:F13"/>
    <mergeCell ref="D15:E15"/>
    <mergeCell ref="D16:E16"/>
    <mergeCell ref="D17:E17"/>
    <mergeCell ref="D25:E25"/>
    <mergeCell ref="D22:E22"/>
    <mergeCell ref="D23:E23"/>
    <mergeCell ref="A24:C24"/>
    <mergeCell ref="A25:C25"/>
  </mergeCells>
  <dataValidations count="22">
    <dataValidation allowBlank="1" showInputMessage="1" sqref="F25"/>
    <dataValidation type="list" allowBlank="1" showInputMessage="1" showErrorMessage="1" sqref="D6:E6">
      <formula1>$AA$13:$AA$22</formula1>
    </dataValidation>
    <dataValidation type="list" allowBlank="1" showInputMessage="1" showErrorMessage="1" sqref="D5:E5">
      <formula1>$AD$13:$AD$20</formula1>
    </dataValidation>
    <dataValidation type="list" allowBlank="1" showInputMessage="1" showErrorMessage="1" sqref="U6:U11 U4">
      <formula1>$D$4:$D$7</formula1>
    </dataValidation>
    <dataValidation type="list" allowBlank="1" showInputMessage="1" showErrorMessage="1" sqref="D14">
      <formula1>$U$6:$U$11</formula1>
    </dataValidation>
    <dataValidation type="list" allowBlank="1" showInputMessage="1" showErrorMessage="1" sqref="D15">
      <formula1>$V$6:$V$11</formula1>
    </dataValidation>
    <dataValidation type="list" allowBlank="1" showInputMessage="1" showErrorMessage="1" sqref="D16">
      <formula1>$W$6:$W$10</formula1>
    </dataValidation>
    <dataValidation type="list" allowBlank="1" showInputMessage="1" showErrorMessage="1" sqref="D17">
      <formula1>$X$6:$X$11</formula1>
    </dataValidation>
    <dataValidation type="list" allowBlank="1" showInputMessage="1" showErrorMessage="1" sqref="D18">
      <formula1>$Y$6:$Y$11</formula1>
    </dataValidation>
    <dataValidation type="list" allowBlank="1" showInputMessage="1" showErrorMessage="1" sqref="D19">
      <formula1>$Z$6:$Z$11</formula1>
    </dataValidation>
    <dataValidation type="list" allowBlank="1" showInputMessage="1" showErrorMessage="1" sqref="D20">
      <formula1>$AA$6:$AA$11</formula1>
    </dataValidation>
    <dataValidation type="list" allowBlank="1" showInputMessage="1" showErrorMessage="1" sqref="D21">
      <formula1>$AB$6:$AB$9</formula1>
    </dataValidation>
    <dataValidation type="list" allowBlank="1" showInputMessage="1" showErrorMessage="1" sqref="D22">
      <formula1>$AC$6:$AC$11</formula1>
    </dataValidation>
    <dataValidation type="list" allowBlank="1" showInputMessage="1" showErrorMessage="1" sqref="D23">
      <formula1>$AD$6:$AD$10</formula1>
    </dataValidation>
    <dataValidation type="list" allowBlank="1" showInputMessage="1" showErrorMessage="1" sqref="D24">
      <formula1>$AE$6:$AE$11</formula1>
    </dataValidation>
    <dataValidation type="list" allowBlank="1" showInputMessage="1" showErrorMessage="1" sqref="G9:H9">
      <formula1>$AJ$3:$AJ$29</formula1>
    </dataValidation>
    <dataValidation type="list" allowBlank="1" showInputMessage="1" showErrorMessage="1" sqref="D10:E10">
      <formula1>$AC$40:$AC$44</formula1>
    </dataValidation>
    <dataValidation type="list" allowBlank="1" showInputMessage="1" showErrorMessage="1" sqref="D7:E7">
      <formula1>$AD$30:$AD$35</formula1>
    </dataValidation>
    <dataValidation type="list" allowBlank="1" showInputMessage="1" showErrorMessage="1" sqref="D28:E30 D33:E33">
      <formula1>$V$29:$V$33</formula1>
    </dataValidation>
    <dataValidation type="list" allowBlank="1" showInputMessage="1" showErrorMessage="1" sqref="D31:E31">
      <formula1>$U$33:$U$39</formula1>
    </dataValidation>
    <dataValidation type="list" allowBlank="1" showInputMessage="1" showErrorMessage="1" sqref="D32:E32">
      <formula1>$U$40:$U$46</formula1>
    </dataValidation>
    <dataValidation type="list" allowBlank="1" showInputMessage="1" showErrorMessage="1" sqref="D34:E34">
      <formula1>$W$20:$W$26</formula1>
    </dataValidation>
  </dataValidations>
  <pageMargins left="0.59055118110236227" right="0.59055118110236227" top="0.78740157480314965" bottom="0.59055118110236227" header="0.59055118110236227" footer="0.31496062992125984"/>
  <pageSetup paperSize="9" scale="69" orientation="landscape" verticalDpi="1200" r:id="rId1"/>
  <headerFooter>
    <oddHeader>&amp;L&amp;9DOKUMENTAČNÍ LIST SKALNÍHO SVAHU - IN-SITU&amp;R&amp;9Metodika RSR-RC</oddHeader>
    <oddFooter>&amp;LDokumentoval, dne :&amp;RNEMETON 2013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Průzkumný list</vt:lpstr>
      <vt:lpstr>'Průzkumný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</dc:creator>
  <cp:lastModifiedBy>mayer</cp:lastModifiedBy>
  <cp:lastPrinted>2017-06-14T09:48:38Z</cp:lastPrinted>
  <dcterms:created xsi:type="dcterms:W3CDTF">2013-05-17T10:16:40Z</dcterms:created>
  <dcterms:modified xsi:type="dcterms:W3CDTF">2017-09-13T11:09:02Z</dcterms:modified>
</cp:coreProperties>
</file>